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\Google Drive\Club de Ciencia\"/>
    </mc:Choice>
  </mc:AlternateContent>
  <bookViews>
    <workbookView xWindow="0" yWindow="0" windowWidth="23040" windowHeight="9384" activeTab="2"/>
  </bookViews>
  <sheets>
    <sheet name="Conozcmonos" sheetId="1" r:id="rId1"/>
    <sheet name="detailed" sheetId="2" r:id="rId2"/>
    <sheet name="estadistica" sheetId="3" r:id="rId3"/>
  </sheets>
  <externalReferences>
    <externalReference r:id="rId4"/>
  </externalReferences>
  <definedNames>
    <definedName name="_xlnm._FilterDatabase" localSheetId="2" hidden="1">estadistica!$C$33:$G$33</definedName>
  </definedNames>
  <calcPr calcId="152511"/>
</workbook>
</file>

<file path=xl/calcChain.xml><?xml version="1.0" encoding="utf-8"?>
<calcChain xmlns="http://schemas.openxmlformats.org/spreadsheetml/2006/main">
  <c r="D34" i="3" l="1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D30" i="3" l="1"/>
  <c r="F24" i="3"/>
  <c r="F23" i="3"/>
  <c r="F21" i="3"/>
  <c r="F20" i="3"/>
  <c r="F19" i="3"/>
  <c r="F18" i="3"/>
  <c r="F17" i="3"/>
  <c r="F16" i="3"/>
  <c r="F15" i="3"/>
  <c r="F13" i="3"/>
  <c r="F12" i="3"/>
  <c r="F9" i="3"/>
  <c r="F8" i="3"/>
  <c r="F7" i="3"/>
  <c r="F6" i="3"/>
  <c r="D24" i="3"/>
  <c r="E24" i="3" s="1"/>
  <c r="D23" i="3"/>
  <c r="E23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3" i="3"/>
  <c r="E13" i="3" s="1"/>
  <c r="D12" i="3"/>
  <c r="E12" i="3" s="1"/>
  <c r="D9" i="3"/>
  <c r="E9" i="3" s="1"/>
  <c r="D8" i="3"/>
  <c r="E8" i="3" s="1"/>
  <c r="D7" i="3"/>
  <c r="E7" i="3" s="1"/>
  <c r="D6" i="3"/>
  <c r="E6" i="3" s="1"/>
  <c r="C14" i="3"/>
  <c r="C22" i="3"/>
  <c r="C24" i="3"/>
  <c r="C23" i="3"/>
  <c r="C21" i="3"/>
  <c r="C20" i="3"/>
  <c r="C19" i="3"/>
  <c r="C18" i="3"/>
  <c r="C17" i="3"/>
  <c r="G48" i="3" s="1"/>
  <c r="C16" i="3"/>
  <c r="C15" i="3"/>
  <c r="C13" i="3"/>
  <c r="C12" i="3"/>
  <c r="C9" i="3"/>
  <c r="F35" i="3" s="1"/>
  <c r="C8" i="3"/>
  <c r="C7" i="3"/>
  <c r="C6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7" i="3"/>
  <c r="G41" i="3" l="1"/>
  <c r="G42" i="3"/>
  <c r="G50" i="3"/>
  <c r="G43" i="3"/>
  <c r="G51" i="3"/>
  <c r="G44" i="3"/>
  <c r="G52" i="3"/>
  <c r="G49" i="3"/>
  <c r="G45" i="3"/>
  <c r="G53" i="3"/>
  <c r="G46" i="3"/>
  <c r="G47" i="3"/>
  <c r="F41" i="3"/>
  <c r="F48" i="3"/>
  <c r="F49" i="3"/>
  <c r="F47" i="3"/>
  <c r="F46" i="3"/>
  <c r="F53" i="3"/>
  <c r="F45" i="3"/>
  <c r="F52" i="3"/>
  <c r="F44" i="3"/>
  <c r="F51" i="3"/>
  <c r="F43" i="3"/>
  <c r="F50" i="3"/>
  <c r="F42" i="3"/>
  <c r="G38" i="3"/>
  <c r="G40" i="3"/>
  <c r="G35" i="3"/>
  <c r="G37" i="3"/>
  <c r="G36" i="3"/>
  <c r="G39" i="3"/>
  <c r="G34" i="3"/>
  <c r="F39" i="3"/>
  <c r="F40" i="3"/>
  <c r="F37" i="3"/>
  <c r="F36" i="3"/>
  <c r="F38" i="3"/>
  <c r="F34" i="3"/>
  <c r="G24" i="3"/>
  <c r="G19" i="3"/>
  <c r="G23" i="3"/>
  <c r="G17" i="3"/>
  <c r="G18" i="3"/>
  <c r="G20" i="3"/>
  <c r="G21" i="3"/>
  <c r="G13" i="3"/>
  <c r="G15" i="3"/>
  <c r="G16" i="3"/>
  <c r="G12" i="3"/>
  <c r="G9" i="3"/>
  <c r="G7" i="3"/>
  <c r="G8" i="3"/>
  <c r="G6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</calcChain>
</file>

<file path=xl/sharedStrings.xml><?xml version="1.0" encoding="utf-8"?>
<sst xmlns="http://schemas.openxmlformats.org/spreadsheetml/2006/main" count="310" uniqueCount="130">
  <si>
    <t>lunes, 20 de junio de 2016, 05:38</t>
  </si>
  <si>
    <t>Encuestas: 1</t>
  </si>
  <si>
    <t>Preguntas: 19</t>
  </si>
  <si>
    <t>Etiqueta</t>
  </si>
  <si>
    <t>Pregunta</t>
  </si>
  <si>
    <t>Respuestas</t>
  </si>
  <si>
    <t>Cuántos helados comes cada día?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</si>
  <si>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</si>
  <si>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</si>
  <si>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</si>
  <si>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</si>
  <si>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</si>
  <si>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</si>
  <si>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</si>
  <si>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</si>
  <si>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</si>
  <si>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</si>
  <si>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</si>
  <si>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Cuántos años tienes?</t>
  </si>
  <si>
    <t>Promedio</t>
  </si>
  <si>
    <t>Si tienes 50000 pesos, y un helado vale 10000 pesos, cuantos helados quieres comprar?</t>
  </si>
  <si>
    <t>Cuántos kilogramos pesas?</t>
  </si>
  <si>
    <t>Cuál es tu equipo de fútbol favorito?</t>
  </si>
  <si>
    <t>nal</t>
  </si>
  <si>
    <t>Cuál es tu personaje público favorito?</t>
  </si>
  <si>
    <t>obama</t>
  </si>
  <si>
    <t>Si tienes 50000 pesos, y un helado vale 2000 pesos, cuantos helados quieres comprar?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</si>
  <si>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</si>
  <si>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</si>
  <si>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</si>
  <si>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</si>
  <si>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</si>
  <si>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</si>
  <si>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</si>
  <si>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</si>
  <si>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</si>
  <si>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</si>
  <si>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</si>
  <si>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</si>
  <si>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</si>
  <si>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</si>
  <si>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Cuanto estás dispuesto/dispuesta a pagar, como máximo, por una camisa de Chevignon?</t>
  </si>
  <si>
    <t>Tienes Twitter?</t>
  </si>
  <si>
    <t>Sí</t>
  </si>
  <si>
    <t>No</t>
  </si>
  <si>
    <t>Cuantos chicles comes cada día?</t>
  </si>
  <si>
    <t>Si tienes 50000 pesos, y un helado vale 5000 pesos, cuantos helados quieres comprar?</t>
  </si>
  <si>
    <t>Cuál es tu estatura en metros?</t>
  </si>
  <si>
    <t>Si tienes 30000 pesos, y una pulsera vale 3000 pesos, cuantas pulseras quieres comprar?</t>
  </si>
  <si>
    <t>Cuantos hermanos\hermanas tienes?</t>
  </si>
  <si>
    <t>más de 10</t>
  </si>
  <si>
    <t>Cuanto estás dispuesto/dispuesta a pagar, como máximo, por un balon de baloncesto?</t>
  </si>
  <si>
    <t>Cuantos amigos tienes en Facebook?</t>
  </si>
  <si>
    <t>Tienes Instagram?</t>
  </si>
  <si>
    <t>Cuantos caramelos comes cada día?</t>
  </si>
  <si>
    <t>Cuanto quieres pagar, como máximo, por un helado?</t>
  </si>
  <si>
    <t>Número de ID</t>
  </si>
  <si>
    <t>Nombre de usuario</t>
  </si>
  <si>
    <t>Nombre completo del usuario</t>
  </si>
  <si>
    <t>Id del curso</t>
  </si>
  <si>
    <t>Espacio</t>
  </si>
  <si>
    <t>Club de Ciencia: ¿Invertir o Ahorrar? Como empresarios exitosos</t>
  </si>
  <si>
    <t>Media</t>
  </si>
  <si>
    <t>Varianza</t>
  </si>
  <si>
    <t>Desviación Estándar</t>
  </si>
  <si>
    <t>Moda</t>
  </si>
  <si>
    <t>Coeficiente de variación</t>
  </si>
  <si>
    <t>pregunta n</t>
  </si>
  <si>
    <t>Coeficiente de Correlación de Pearson</t>
  </si>
  <si>
    <t>respuestas</t>
  </si>
  <si>
    <t>media</t>
  </si>
  <si>
    <t>n</t>
  </si>
  <si>
    <t>99092901919</t>
  </si>
  <si>
    <t>Valentina Giraldo Quintero</t>
  </si>
  <si>
    <t>Atletico Nacional</t>
  </si>
  <si>
    <t>Ruby Rose</t>
  </si>
  <si>
    <t>99121009621</t>
  </si>
  <si>
    <t>Juan Camilo Montoya Muñoz</t>
  </si>
  <si>
    <t>Barcelona</t>
  </si>
  <si>
    <t>Steve Jobs</t>
  </si>
  <si>
    <t>1000549212</t>
  </si>
  <si>
    <t>Anderson Mejía Arboleda</t>
  </si>
  <si>
    <t>Atletico nacional</t>
  </si>
  <si>
    <t>Lionel Andres Messi</t>
  </si>
  <si>
    <t>99070902318</t>
  </si>
  <si>
    <t>Santiago Restrepo Londoño</t>
  </si>
  <si>
    <t>NInguno</t>
  </si>
  <si>
    <t>George Orwell</t>
  </si>
  <si>
    <t>99031406524</t>
  </si>
  <si>
    <t>Yefry Mesa Gomez</t>
  </si>
  <si>
    <t>Real Madrid</t>
  </si>
  <si>
    <t>Cristiano Ronaldo</t>
  </si>
  <si>
    <t>1001017008</t>
  </si>
  <si>
    <t>Oscar Julián Vélez Hernández</t>
  </si>
  <si>
    <t>Independiente Medellin</t>
  </si>
  <si>
    <t>Lionel Messi</t>
  </si>
  <si>
    <t>99052704665</t>
  </si>
  <si>
    <t>Juan Camilo Isaza Gutiérrez</t>
  </si>
  <si>
    <t>Bill Gates</t>
  </si>
  <si>
    <t>99060302827</t>
  </si>
  <si>
    <t>Juan Carlos García González</t>
  </si>
  <si>
    <t>Nacional</t>
  </si>
  <si>
    <t>99081705077</t>
  </si>
  <si>
    <t>Vanessa Vallejo Fernández</t>
  </si>
  <si>
    <t>Frida Kahlo</t>
  </si>
  <si>
    <t>1001361353</t>
  </si>
  <si>
    <t>Natalia Andrea López Úsuga</t>
  </si>
  <si>
    <t>colombia</t>
  </si>
  <si>
    <t>fanny lu</t>
  </si>
  <si>
    <t>1001505807</t>
  </si>
  <si>
    <t>Juan Esteban Bustamante Carmona</t>
  </si>
  <si>
    <t>Colombia</t>
  </si>
  <si>
    <t>Daniel Baremboim</t>
  </si>
  <si>
    <t>1007626173</t>
  </si>
  <si>
    <t>Yiseth Catterine Velásquez Zapata</t>
  </si>
  <si>
    <t>evill</t>
  </si>
  <si>
    <t>1000902683</t>
  </si>
  <si>
    <t>Carolina Porras Vargas</t>
  </si>
  <si>
    <t>pipe bueno</t>
  </si>
  <si>
    <t>99062303219</t>
  </si>
  <si>
    <t>Laura Hernández López</t>
  </si>
  <si>
    <t>Natalia Paris</t>
  </si>
  <si>
    <t>99071806347</t>
  </si>
  <si>
    <t>Víctor Manuel Baena Loaiza</t>
  </si>
  <si>
    <t>atlético nacional</t>
  </si>
  <si>
    <t>leonel messi</t>
  </si>
  <si>
    <t>1001620222</t>
  </si>
  <si>
    <t>Duver Andrés Aguilar Urrego</t>
  </si>
  <si>
    <t>ATLÉTICO NACIONAL</t>
  </si>
  <si>
    <t>RONALDINHO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</si>
</sst>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8" formatCode="_-* #,##0_-;\-* #,##0_-;_-* &quot;-&quot;??_-;_-@_-"/>
  </numFmts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2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/>
    <xf numFmtId="10" fontId="0" fillId="0" borderId="0" xfId="2" applyNumberFormat="1" applyFont="1"/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78" fontId="0" fillId="0" borderId="0" xfId="1" applyNumberFormat="1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estadistica!$D$34:$D$53</c:f>
              <c:numCache>
                <c:formatCode>General</c:formatCode>
                <c:ptCount val="20"/>
                <c:pt idx="0">
                  <c:v>58</c:v>
                </c:pt>
                <c:pt idx="1">
                  <c:v>75</c:v>
                </c:pt>
                <c:pt idx="2">
                  <c:v>55</c:v>
                </c:pt>
                <c:pt idx="3">
                  <c:v>55</c:v>
                </c:pt>
                <c:pt idx="4">
                  <c:v>64</c:v>
                </c:pt>
                <c:pt idx="5">
                  <c:v>45</c:v>
                </c:pt>
                <c:pt idx="6">
                  <c:v>73</c:v>
                </c:pt>
                <c:pt idx="7">
                  <c:v>70</c:v>
                </c:pt>
                <c:pt idx="8">
                  <c:v>56</c:v>
                </c:pt>
                <c:pt idx="9">
                  <c:v>55</c:v>
                </c:pt>
                <c:pt idx="10">
                  <c:v>61</c:v>
                </c:pt>
                <c:pt idx="11">
                  <c:v>39</c:v>
                </c:pt>
                <c:pt idx="12">
                  <c:v>75</c:v>
                </c:pt>
                <c:pt idx="13">
                  <c:v>52</c:v>
                </c:pt>
                <c:pt idx="14">
                  <c:v>50</c:v>
                </c:pt>
                <c:pt idx="15">
                  <c:v>55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estadistica!$E$34:$E$53</c:f>
              <c:numCache>
                <c:formatCode>General</c:formatCode>
                <c:ptCount val="20"/>
                <c:pt idx="0">
                  <c:v>1.58</c:v>
                </c:pt>
                <c:pt idx="1">
                  <c:v>1.75</c:v>
                </c:pt>
                <c:pt idx="2">
                  <c:v>1.71</c:v>
                </c:pt>
                <c:pt idx="3">
                  <c:v>1.73</c:v>
                </c:pt>
                <c:pt idx="4">
                  <c:v>1.68</c:v>
                </c:pt>
                <c:pt idx="5">
                  <c:v>1.52</c:v>
                </c:pt>
                <c:pt idx="6">
                  <c:v>1.7</c:v>
                </c:pt>
                <c:pt idx="7">
                  <c:v>1.8</c:v>
                </c:pt>
                <c:pt idx="8">
                  <c:v>1.65</c:v>
                </c:pt>
                <c:pt idx="9">
                  <c:v>1.67</c:v>
                </c:pt>
                <c:pt idx="10">
                  <c:v>1.72</c:v>
                </c:pt>
                <c:pt idx="11">
                  <c:v>1.56</c:v>
                </c:pt>
                <c:pt idx="12">
                  <c:v>1.67</c:v>
                </c:pt>
                <c:pt idx="13">
                  <c:v>1.6</c:v>
                </c:pt>
                <c:pt idx="14">
                  <c:v>1.65</c:v>
                </c:pt>
                <c:pt idx="15">
                  <c:v>1.64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media</c:v>
          </c:tx>
          <c:spPr>
            <a:ln w="25400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estadistica!$D$34:$D$53</c:f>
              <c:numCache>
                <c:formatCode>General</c:formatCode>
                <c:ptCount val="20"/>
                <c:pt idx="0">
                  <c:v>58</c:v>
                </c:pt>
                <c:pt idx="1">
                  <c:v>75</c:v>
                </c:pt>
                <c:pt idx="2">
                  <c:v>55</c:v>
                </c:pt>
                <c:pt idx="3">
                  <c:v>55</c:v>
                </c:pt>
                <c:pt idx="4">
                  <c:v>64</c:v>
                </c:pt>
                <c:pt idx="5">
                  <c:v>45</c:v>
                </c:pt>
                <c:pt idx="6">
                  <c:v>73</c:v>
                </c:pt>
                <c:pt idx="7">
                  <c:v>70</c:v>
                </c:pt>
                <c:pt idx="8">
                  <c:v>56</c:v>
                </c:pt>
                <c:pt idx="9">
                  <c:v>55</c:v>
                </c:pt>
                <c:pt idx="10">
                  <c:v>61</c:v>
                </c:pt>
                <c:pt idx="11">
                  <c:v>39</c:v>
                </c:pt>
                <c:pt idx="12">
                  <c:v>75</c:v>
                </c:pt>
                <c:pt idx="13">
                  <c:v>52</c:v>
                </c:pt>
                <c:pt idx="14">
                  <c:v>50</c:v>
                </c:pt>
                <c:pt idx="15">
                  <c:v>55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estadistica!$G$34:$G$53</c:f>
              <c:numCache>
                <c:formatCode>General</c:formatCode>
                <c:ptCount val="20"/>
                <c:pt idx="0">
                  <c:v>1.6643749999999997</c:v>
                </c:pt>
                <c:pt idx="1">
                  <c:v>1.6643749999999997</c:v>
                </c:pt>
                <c:pt idx="2">
                  <c:v>1.6643749999999997</c:v>
                </c:pt>
                <c:pt idx="3">
                  <c:v>1.6643749999999997</c:v>
                </c:pt>
                <c:pt idx="4">
                  <c:v>1.6643749999999997</c:v>
                </c:pt>
                <c:pt idx="5">
                  <c:v>1.6643749999999997</c:v>
                </c:pt>
                <c:pt idx="6">
                  <c:v>1.6643749999999997</c:v>
                </c:pt>
                <c:pt idx="7">
                  <c:v>1.6643749999999997</c:v>
                </c:pt>
                <c:pt idx="8">
                  <c:v>1.6643749999999997</c:v>
                </c:pt>
                <c:pt idx="9">
                  <c:v>1.6643749999999997</c:v>
                </c:pt>
                <c:pt idx="10">
                  <c:v>1.6643749999999997</c:v>
                </c:pt>
                <c:pt idx="11">
                  <c:v>1.6643749999999997</c:v>
                </c:pt>
                <c:pt idx="12">
                  <c:v>1.6643749999999997</c:v>
                </c:pt>
                <c:pt idx="13">
                  <c:v>1.6643749999999997</c:v>
                </c:pt>
                <c:pt idx="14">
                  <c:v>1.6643749999999997</c:v>
                </c:pt>
                <c:pt idx="15">
                  <c:v>1.6643749999999997</c:v>
                </c:pt>
                <c:pt idx="16">
                  <c:v>1.6643749999999997</c:v>
                </c:pt>
                <c:pt idx="17">
                  <c:v>1.6643749999999997</c:v>
                </c:pt>
                <c:pt idx="18">
                  <c:v>1.6643749999999997</c:v>
                </c:pt>
                <c:pt idx="19">
                  <c:v>1.6643749999999997</c:v>
                </c:pt>
              </c:numCache>
            </c:numRef>
          </c:yVal>
          <c:smooth val="0"/>
        </c:ser>
        <c:ser>
          <c:idx val="2"/>
          <c:order val="2"/>
          <c:tx>
            <c:v>media</c:v>
          </c:tx>
          <c:spPr>
            <a:ln w="25400" cap="rnd">
              <a:solidFill>
                <a:srgbClr val="92D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4"/>
            <c:spPr>
              <a:solidFill>
                <a:srgbClr val="92D05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estadistica!$F$34:$F$53</c:f>
              <c:numCache>
                <c:formatCode>General</c:formatCode>
                <c:ptCount val="20"/>
                <c:pt idx="0">
                  <c:v>58.625</c:v>
                </c:pt>
                <c:pt idx="1">
                  <c:v>58.625</c:v>
                </c:pt>
                <c:pt idx="2">
                  <c:v>58.625</c:v>
                </c:pt>
                <c:pt idx="3">
                  <c:v>58.625</c:v>
                </c:pt>
                <c:pt idx="4">
                  <c:v>58.625</c:v>
                </c:pt>
                <c:pt idx="5">
                  <c:v>58.625</c:v>
                </c:pt>
                <c:pt idx="6">
                  <c:v>58.625</c:v>
                </c:pt>
                <c:pt idx="7">
                  <c:v>58.625</c:v>
                </c:pt>
                <c:pt idx="8">
                  <c:v>58.625</c:v>
                </c:pt>
                <c:pt idx="9">
                  <c:v>58.625</c:v>
                </c:pt>
                <c:pt idx="10">
                  <c:v>58.625</c:v>
                </c:pt>
                <c:pt idx="11">
                  <c:v>58.625</c:v>
                </c:pt>
                <c:pt idx="12">
                  <c:v>58.625</c:v>
                </c:pt>
                <c:pt idx="13">
                  <c:v>58.625</c:v>
                </c:pt>
                <c:pt idx="14">
                  <c:v>58.625</c:v>
                </c:pt>
                <c:pt idx="15">
                  <c:v>58.625</c:v>
                </c:pt>
                <c:pt idx="16">
                  <c:v>58.625</c:v>
                </c:pt>
                <c:pt idx="17">
                  <c:v>58.625</c:v>
                </c:pt>
                <c:pt idx="18">
                  <c:v>58.625</c:v>
                </c:pt>
                <c:pt idx="19">
                  <c:v>58.625</c:v>
                </c:pt>
              </c:numCache>
            </c:numRef>
          </c:xVal>
          <c:yVal>
            <c:numRef>
              <c:f>estadistica!$E$34:$E$53</c:f>
              <c:numCache>
                <c:formatCode>General</c:formatCode>
                <c:ptCount val="20"/>
                <c:pt idx="0">
                  <c:v>1.58</c:v>
                </c:pt>
                <c:pt idx="1">
                  <c:v>1.75</c:v>
                </c:pt>
                <c:pt idx="2">
                  <c:v>1.71</c:v>
                </c:pt>
                <c:pt idx="3">
                  <c:v>1.73</c:v>
                </c:pt>
                <c:pt idx="4">
                  <c:v>1.68</c:v>
                </c:pt>
                <c:pt idx="5">
                  <c:v>1.52</c:v>
                </c:pt>
                <c:pt idx="6">
                  <c:v>1.7</c:v>
                </c:pt>
                <c:pt idx="7">
                  <c:v>1.8</c:v>
                </c:pt>
                <c:pt idx="8">
                  <c:v>1.65</c:v>
                </c:pt>
                <c:pt idx="9">
                  <c:v>1.67</c:v>
                </c:pt>
                <c:pt idx="10">
                  <c:v>1.72</c:v>
                </c:pt>
                <c:pt idx="11">
                  <c:v>1.56</c:v>
                </c:pt>
                <c:pt idx="12">
                  <c:v>1.67</c:v>
                </c:pt>
                <c:pt idx="13">
                  <c:v>1.6</c:v>
                </c:pt>
                <c:pt idx="14">
                  <c:v>1.65</c:v>
                </c:pt>
                <c:pt idx="15">
                  <c:v>1.64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861024"/>
        <c:axId val="812864832"/>
      </c:scatterChart>
      <c:valAx>
        <c:axId val="8128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2864832"/>
        <c:crosses val="autoZero"/>
        <c:crossBetween val="midCat"/>
      </c:valAx>
      <c:valAx>
        <c:axId val="81286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2861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701040</xdr:colOff>
      <xdr:row>31</xdr:row>
      <xdr:rowOff>91440</xdr:rowOff>
    </xdr:from>
    <xdr:to>
      <xdr:col>1</xdr:col>
      <xdr:colOff>5273040</xdr:colOff>
      <xdr:row>45</xdr:row>
      <xdr:rowOff>160020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es"/>
      <sheetName val="Demanda"/>
    </sheetNames>
    <sheetDataSet>
      <sheetData sheetId="0"/>
      <sheetData sheetId="1">
        <row r="19">
          <cell r="B19">
            <v>1</v>
          </cell>
          <cell r="C19">
            <v>-0.1</v>
          </cell>
        </row>
        <row r="20">
          <cell r="B20">
            <v>1.1000000000000001</v>
          </cell>
          <cell r="C20">
            <v>-0.11000000000000001</v>
          </cell>
        </row>
        <row r="21">
          <cell r="B21">
            <v>1.2000000000000002</v>
          </cell>
          <cell r="C21">
            <v>-0.12000000000000002</v>
          </cell>
        </row>
        <row r="22">
          <cell r="B22">
            <v>1.3000000000000003</v>
          </cell>
          <cell r="C22">
            <v>-0.13000000000000003</v>
          </cell>
        </row>
        <row r="23">
          <cell r="B23">
            <v>1.4000000000000004</v>
          </cell>
          <cell r="C23">
            <v>-0.14000000000000004</v>
          </cell>
        </row>
        <row r="24">
          <cell r="B24">
            <v>1.5000000000000004</v>
          </cell>
          <cell r="C24">
            <v>-0.15000000000000005</v>
          </cell>
        </row>
        <row r="25">
          <cell r="B25">
            <v>1.6000000000000005</v>
          </cell>
          <cell r="C25">
            <v>-0.16000000000000006</v>
          </cell>
        </row>
        <row r="26">
          <cell r="B26">
            <v>1.7000000000000006</v>
          </cell>
          <cell r="C26">
            <v>-0.17000000000000007</v>
          </cell>
        </row>
        <row r="27">
          <cell r="B27">
            <v>1.8000000000000007</v>
          </cell>
          <cell r="C27">
            <v>-0.18000000000000008</v>
          </cell>
        </row>
        <row r="28">
          <cell r="B28">
            <v>1.9000000000000008</v>
          </cell>
          <cell r="C28">
            <v>-0.19000000000000009</v>
          </cell>
        </row>
        <row r="29">
          <cell r="B29">
            <v>2.0000000000000009</v>
          </cell>
          <cell r="C29">
            <v>-0.20000000000000009</v>
          </cell>
        </row>
        <row r="30">
          <cell r="B30">
            <v>2.100000000000001</v>
          </cell>
          <cell r="C30">
            <v>-0.2100000000000001</v>
          </cell>
        </row>
        <row r="31">
          <cell r="B31">
            <v>2.2000000000000011</v>
          </cell>
          <cell r="C31">
            <v>-0.22000000000000011</v>
          </cell>
        </row>
        <row r="32">
          <cell r="B32">
            <v>2.3000000000000012</v>
          </cell>
          <cell r="C32">
            <v>-0.23000000000000012</v>
          </cell>
        </row>
        <row r="33">
          <cell r="B33">
            <v>2.4000000000000012</v>
          </cell>
          <cell r="C33">
            <v>-0.24000000000000013</v>
          </cell>
        </row>
        <row r="34">
          <cell r="B34">
            <v>2.5000000000000013</v>
          </cell>
          <cell r="C34">
            <v>-0.25000000000000017</v>
          </cell>
        </row>
        <row r="35">
          <cell r="B35">
            <v>2.6000000000000014</v>
          </cell>
          <cell r="C35">
            <v>-0.26000000000000018</v>
          </cell>
        </row>
        <row r="36">
          <cell r="B36">
            <v>2.7000000000000015</v>
          </cell>
          <cell r="C36">
            <v>-0.27000000000000018</v>
          </cell>
        </row>
        <row r="37">
          <cell r="B37">
            <v>2.8000000000000016</v>
          </cell>
          <cell r="C37">
            <v>-0.28000000000000019</v>
          </cell>
        </row>
        <row r="38">
          <cell r="B38">
            <v>2.9000000000000017</v>
          </cell>
          <cell r="C38">
            <v>-0.2900000000000002</v>
          </cell>
        </row>
        <row r="39">
          <cell r="B39">
            <v>3.0000000000000018</v>
          </cell>
          <cell r="C39">
            <v>-0.30000000000000021</v>
          </cell>
        </row>
        <row r="40">
          <cell r="B40">
            <v>3.1000000000000019</v>
          </cell>
          <cell r="C40">
            <v>-0.31000000000000022</v>
          </cell>
        </row>
        <row r="41">
          <cell r="B41">
            <v>3.200000000000002</v>
          </cell>
          <cell r="C41">
            <v>-0.32000000000000023</v>
          </cell>
        </row>
        <row r="42">
          <cell r="B42">
            <v>3.300000000000002</v>
          </cell>
          <cell r="C42">
            <v>-0.33000000000000024</v>
          </cell>
        </row>
        <row r="43">
          <cell r="B43">
            <v>3.4000000000000021</v>
          </cell>
          <cell r="C43">
            <v>-0.34000000000000025</v>
          </cell>
        </row>
        <row r="44">
          <cell r="B44">
            <v>3.5000000000000022</v>
          </cell>
          <cell r="C44">
            <v>-0.35000000000000026</v>
          </cell>
        </row>
        <row r="45">
          <cell r="B45">
            <v>3.6000000000000023</v>
          </cell>
          <cell r="C45">
            <v>-0.36000000000000026</v>
          </cell>
        </row>
        <row r="46">
          <cell r="B46">
            <v>3.7000000000000024</v>
          </cell>
          <cell r="C46">
            <v>-0.37000000000000027</v>
          </cell>
        </row>
        <row r="47">
          <cell r="B47">
            <v>3.8000000000000025</v>
          </cell>
          <cell r="C47">
            <v>-0.38000000000000028</v>
          </cell>
        </row>
        <row r="48">
          <cell r="B48">
            <v>3.9000000000000026</v>
          </cell>
          <cell r="C48">
            <v>-0.39000000000000029</v>
          </cell>
        </row>
        <row r="49">
          <cell r="B49">
            <v>4.0000000000000027</v>
          </cell>
          <cell r="C49">
            <v>-0.4000000000000003</v>
          </cell>
        </row>
        <row r="50">
          <cell r="B50">
            <v>4.1000000000000023</v>
          </cell>
          <cell r="C50">
            <v>-0.41000000000000025</v>
          </cell>
        </row>
        <row r="51">
          <cell r="B51">
            <v>4.200000000000002</v>
          </cell>
          <cell r="C51">
            <v>-0.42000000000000021</v>
          </cell>
        </row>
        <row r="52">
          <cell r="B52">
            <v>4.3000000000000016</v>
          </cell>
          <cell r="C52">
            <v>-0.43000000000000016</v>
          </cell>
        </row>
        <row r="53">
          <cell r="B53">
            <v>4.4000000000000012</v>
          </cell>
          <cell r="C53">
            <v>-0.44000000000000017</v>
          </cell>
        </row>
        <row r="54">
          <cell r="B54">
            <v>4.5000000000000009</v>
          </cell>
          <cell r="C54">
            <v>-0.45000000000000012</v>
          </cell>
        </row>
        <row r="55">
          <cell r="B55">
            <v>4.6000000000000005</v>
          </cell>
          <cell r="C55">
            <v>-0.46000000000000008</v>
          </cell>
        </row>
        <row r="56">
          <cell r="B56">
            <v>4.7</v>
          </cell>
          <cell r="C56">
            <v>-0.47000000000000003</v>
          </cell>
        </row>
        <row r="57">
          <cell r="B57">
            <v>4.8</v>
          </cell>
          <cell r="C57">
            <v>-0.48</v>
          </cell>
        </row>
        <row r="58">
          <cell r="B58">
            <v>4.8999999999999995</v>
          </cell>
          <cell r="C58">
            <v>-0.49</v>
          </cell>
        </row>
        <row r="59">
          <cell r="B59">
            <v>4.9999999999999991</v>
          </cell>
          <cell r="C59">
            <v>-0.49999999999999994</v>
          </cell>
        </row>
        <row r="60">
          <cell r="B60">
            <v>5.0999999999999988</v>
          </cell>
          <cell r="C60">
            <v>-0.5099999999999999</v>
          </cell>
        </row>
        <row r="61">
          <cell r="B61">
            <v>5.1999999999999984</v>
          </cell>
          <cell r="C61">
            <v>-0.51999999999999991</v>
          </cell>
        </row>
        <row r="62">
          <cell r="B62">
            <v>5.299999999999998</v>
          </cell>
          <cell r="C62">
            <v>-0.5299999999999998</v>
          </cell>
        </row>
        <row r="63">
          <cell r="B63">
            <v>5.3999999999999977</v>
          </cell>
          <cell r="C63">
            <v>-0.53999999999999981</v>
          </cell>
        </row>
        <row r="64">
          <cell r="B64">
            <v>5.4999999999999973</v>
          </cell>
          <cell r="C64">
            <v>-0.54999999999999971</v>
          </cell>
        </row>
        <row r="65">
          <cell r="B65">
            <v>5.599999999999997</v>
          </cell>
          <cell r="C65">
            <v>-0.55999999999999972</v>
          </cell>
        </row>
        <row r="66">
          <cell r="B66">
            <v>5.6999999999999966</v>
          </cell>
          <cell r="C66">
            <v>-0.56999999999999973</v>
          </cell>
        </row>
        <row r="67">
          <cell r="B67">
            <v>5.7999999999999963</v>
          </cell>
          <cell r="C67">
            <v>-0.57999999999999963</v>
          </cell>
        </row>
        <row r="68">
          <cell r="B68">
            <v>5.8999999999999959</v>
          </cell>
          <cell r="C68">
            <v>-0.58999999999999964</v>
          </cell>
        </row>
        <row r="69">
          <cell r="B69">
            <v>5.9999999999999956</v>
          </cell>
          <cell r="C69">
            <v>-0.59999999999999964</v>
          </cell>
        </row>
        <row r="70">
          <cell r="B70">
            <v>6.0999999999999952</v>
          </cell>
          <cell r="C70">
            <v>-0.60999999999999954</v>
          </cell>
        </row>
        <row r="71">
          <cell r="B71">
            <v>6.1999999999999948</v>
          </cell>
          <cell r="C71">
            <v>-0.61999999999999955</v>
          </cell>
        </row>
        <row r="72">
          <cell r="B72">
            <v>6.2999999999999945</v>
          </cell>
          <cell r="C72">
            <v>-0.62999999999999945</v>
          </cell>
        </row>
        <row r="73">
          <cell r="B73">
            <v>6.3999999999999941</v>
          </cell>
          <cell r="C73">
            <v>-0.63999999999999946</v>
          </cell>
        </row>
        <row r="74">
          <cell r="B74">
            <v>6.4999999999999938</v>
          </cell>
          <cell r="C74">
            <v>-0.64999999999999947</v>
          </cell>
        </row>
        <row r="75">
          <cell r="B75">
            <v>6.5999999999999934</v>
          </cell>
          <cell r="C75">
            <v>-0.65999999999999936</v>
          </cell>
        </row>
        <row r="76">
          <cell r="B76">
            <v>6.6999999999999931</v>
          </cell>
          <cell r="C76">
            <v>-0.66999999999999937</v>
          </cell>
        </row>
        <row r="77">
          <cell r="B77">
            <v>6.7999999999999927</v>
          </cell>
          <cell r="C77">
            <v>-0.67999999999999927</v>
          </cell>
        </row>
        <row r="78">
          <cell r="B78">
            <v>6.8999999999999924</v>
          </cell>
          <cell r="C78">
            <v>-0.68999999999999928</v>
          </cell>
        </row>
        <row r="79">
          <cell r="B79">
            <v>6.999999999999992</v>
          </cell>
          <cell r="C79">
            <v>-0.69999999999999929</v>
          </cell>
        </row>
        <row r="80">
          <cell r="B80">
            <v>7.0999999999999917</v>
          </cell>
          <cell r="C80">
            <v>-0.70999999999999919</v>
          </cell>
        </row>
        <row r="81">
          <cell r="B81">
            <v>7.1999999999999913</v>
          </cell>
          <cell r="C81">
            <v>-0.7199999999999992</v>
          </cell>
        </row>
        <row r="82">
          <cell r="B82">
            <v>7.2999999999999909</v>
          </cell>
          <cell r="C82">
            <v>-0.72999999999999909</v>
          </cell>
        </row>
        <row r="83">
          <cell r="B83">
            <v>7.3999999999999906</v>
          </cell>
          <cell r="C83">
            <v>-0.7399999999999991</v>
          </cell>
        </row>
        <row r="84">
          <cell r="B84">
            <v>7.4999999999999902</v>
          </cell>
          <cell r="C84">
            <v>-0.74999999999999911</v>
          </cell>
        </row>
        <row r="85">
          <cell r="B85">
            <v>7.5999999999999899</v>
          </cell>
          <cell r="C85">
            <v>-0.75999999999999901</v>
          </cell>
        </row>
        <row r="86">
          <cell r="B86">
            <v>7.6999999999999895</v>
          </cell>
          <cell r="C86">
            <v>-0.76999999999999902</v>
          </cell>
        </row>
        <row r="87">
          <cell r="B87">
            <v>7.7999999999999892</v>
          </cell>
          <cell r="C87">
            <v>-0.77999999999999892</v>
          </cell>
        </row>
        <row r="88">
          <cell r="B88">
            <v>7.8999999999999888</v>
          </cell>
          <cell r="C88">
            <v>-0.78999999999999893</v>
          </cell>
        </row>
        <row r="89">
          <cell r="B89">
            <v>7.9999999999999885</v>
          </cell>
          <cell r="C89">
            <v>-0.79999999999999893</v>
          </cell>
        </row>
        <row r="90">
          <cell r="B90">
            <v>8.099999999999989</v>
          </cell>
          <cell r="C90">
            <v>-0.80999999999999894</v>
          </cell>
        </row>
        <row r="91">
          <cell r="B91">
            <v>8.1999999999999886</v>
          </cell>
          <cell r="C91">
            <v>-0.81999999999999895</v>
          </cell>
        </row>
        <row r="92">
          <cell r="B92">
            <v>8.2999999999999883</v>
          </cell>
          <cell r="C92">
            <v>-0.82999999999999885</v>
          </cell>
        </row>
        <row r="93">
          <cell r="B93">
            <v>8.3999999999999879</v>
          </cell>
          <cell r="C93">
            <v>-0.83999999999999886</v>
          </cell>
        </row>
        <row r="94">
          <cell r="B94">
            <v>8.4999999999999876</v>
          </cell>
          <cell r="C94">
            <v>-0.84999999999999876</v>
          </cell>
        </row>
        <row r="95">
          <cell r="B95">
            <v>8.5999999999999872</v>
          </cell>
          <cell r="C95">
            <v>-0.85999999999999877</v>
          </cell>
        </row>
        <row r="96">
          <cell r="B96">
            <v>8.6999999999999869</v>
          </cell>
          <cell r="C96">
            <v>-0.86999999999999877</v>
          </cell>
        </row>
        <row r="97">
          <cell r="B97">
            <v>8.7999999999999865</v>
          </cell>
          <cell r="C97">
            <v>-0.87999999999999867</v>
          </cell>
        </row>
        <row r="98">
          <cell r="B98">
            <v>8.8999999999999861</v>
          </cell>
          <cell r="C98">
            <v>-0.88999999999999868</v>
          </cell>
        </row>
        <row r="99">
          <cell r="B99">
            <v>8.9999999999999858</v>
          </cell>
          <cell r="C99">
            <v>-0.89999999999999858</v>
          </cell>
        </row>
        <row r="100">
          <cell r="B100">
            <v>9.0999999999999854</v>
          </cell>
          <cell r="C100">
            <v>-0.90999999999999859</v>
          </cell>
        </row>
        <row r="101">
          <cell r="B101">
            <v>9.1999999999999851</v>
          </cell>
          <cell r="C101">
            <v>-0.9199999999999986</v>
          </cell>
        </row>
        <row r="102">
          <cell r="B102">
            <v>9.2999999999999847</v>
          </cell>
          <cell r="C102">
            <v>-0.92999999999999849</v>
          </cell>
        </row>
        <row r="103">
          <cell r="B103">
            <v>9.3999999999999844</v>
          </cell>
          <cell r="C103">
            <v>-0.9399999999999985</v>
          </cell>
        </row>
        <row r="104">
          <cell r="B104">
            <v>9.499999999999984</v>
          </cell>
          <cell r="C104">
            <v>-0.9499999999999984</v>
          </cell>
        </row>
        <row r="105">
          <cell r="B105">
            <v>9.5999999999999837</v>
          </cell>
          <cell r="C105">
            <v>-0.95999999999999841</v>
          </cell>
        </row>
        <row r="106">
          <cell r="B106">
            <v>9.6999999999999833</v>
          </cell>
          <cell r="C106">
            <v>-0.96999999999999842</v>
          </cell>
        </row>
        <row r="107">
          <cell r="B107">
            <v>9.7999999999999829</v>
          </cell>
          <cell r="C107">
            <v>-0.97999999999999832</v>
          </cell>
        </row>
        <row r="108">
          <cell r="B108">
            <v>9.8999999999999826</v>
          </cell>
          <cell r="C108">
            <v>-0.98999999999999833</v>
          </cell>
        </row>
        <row r="109">
          <cell r="B109">
            <v>9.9999999999999822</v>
          </cell>
          <cell r="C109">
            <v>-0.99999999999999822</v>
          </cell>
        </row>
        <row r="110">
          <cell r="B110" t="str">
            <v/>
          </cell>
          <cell r="C110" t="str">
            <v/>
          </cell>
        </row>
        <row r="111">
          <cell r="B111" t="str">
            <v/>
          </cell>
          <cell r="C111" t="str">
            <v/>
          </cell>
        </row>
        <row r="112">
          <cell r="B112" t="str">
            <v/>
          </cell>
          <cell r="C112" t="str">
            <v/>
          </cell>
        </row>
        <row r="113">
          <cell r="B113" t="str">
            <v/>
          </cell>
          <cell r="C113" t="str">
            <v/>
          </cell>
        </row>
        <row r="114">
          <cell r="B114" t="str">
            <v/>
          </cell>
          <cell r="C114" t="str">
            <v/>
          </cell>
        </row>
        <row r="115">
          <cell r="B115" t="str">
            <v/>
          </cell>
          <cell r="C115" t="str">
            <v/>
          </cell>
        </row>
        <row r="116">
          <cell r="B116" t="str">
            <v/>
          </cell>
          <cell r="C116" t="str">
            <v/>
          </cell>
        </row>
        <row r="117">
          <cell r="B117" t="str">
            <v/>
          </cell>
          <cell r="C117" t="str">
            <v/>
          </cell>
        </row>
        <row r="118">
          <cell r="B118" t="str">
            <v/>
          </cell>
          <cell r="C118" t="str">
            <v/>
          </cell>
        </row>
        <row r="119">
          <cell r="B119" t="str">
            <v/>
          </cell>
          <cell r="C119" t="str">
            <v/>
          </cell>
        </row>
        <row r="120">
          <cell r="B120" t="str">
            <v/>
          </cell>
          <cell r="C120" t="str">
            <v/>
          </cell>
        </row>
        <row r="121">
          <cell r="B121" t="str">
            <v/>
          </cell>
          <cell r="C121" t="str">
            <v/>
          </cell>
        </row>
        <row r="122">
          <cell r="B122" t="str">
            <v/>
          </cell>
          <cell r="C122" t="str">
            <v/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/>
          </cell>
          <cell r="C130" t="str">
            <v/>
          </cell>
        </row>
        <row r="131">
          <cell r="B131" t="str">
            <v/>
          </cell>
          <cell r="C131" t="str">
            <v/>
          </cell>
        </row>
        <row r="132">
          <cell r="B132" t="str">
            <v/>
          </cell>
          <cell r="C132" t="str">
            <v/>
          </cell>
        </row>
        <row r="133">
          <cell r="B133" t="str">
            <v/>
          </cell>
          <cell r="C133" t="str">
            <v/>
          </cell>
        </row>
        <row r="134">
          <cell r="B134" t="str">
            <v/>
          </cell>
          <cell r="C134" t="str">
            <v/>
          </cell>
        </row>
        <row r="135">
          <cell r="B135" t="str">
            <v/>
          </cell>
          <cell r="C135" t="str">
            <v/>
          </cell>
        </row>
        <row r="136">
          <cell r="B136" t="str">
            <v/>
          </cell>
          <cell r="C136" t="str">
            <v/>
          </cell>
        </row>
        <row r="137">
          <cell r="B137" t="str">
            <v/>
          </cell>
          <cell r="C137" t="str">
            <v/>
          </cell>
        </row>
        <row r="138">
          <cell r="B138" t="str">
            <v/>
          </cell>
          <cell r="C138" t="str">
            <v/>
          </cell>
        </row>
        <row r="139">
          <cell r="B139" t="str">
            <v/>
          </cell>
          <cell r="C139" t="str">
            <v/>
          </cell>
        </row>
        <row r="140">
          <cell r="B140" t="str">
            <v/>
          </cell>
          <cell r="C140" t="str">
            <v/>
          </cell>
        </row>
        <row r="141">
          <cell r="B141" t="str">
            <v/>
          </cell>
          <cell r="C141" t="str">
            <v/>
          </cell>
        </row>
        <row r="142">
          <cell r="B142" t="str">
            <v/>
          </cell>
          <cell r="C142" t="str">
            <v/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</row>
        <row r="145">
          <cell r="B145" t="str">
            <v/>
          </cell>
          <cell r="C145" t="str">
            <v/>
          </cell>
        </row>
        <row r="146">
          <cell r="B146" t="str">
            <v/>
          </cell>
          <cell r="C146" t="str">
            <v/>
          </cell>
        </row>
        <row r="147">
          <cell r="B147" t="str">
            <v/>
          </cell>
          <cell r="C147" t="str">
            <v/>
          </cell>
        </row>
        <row r="148">
          <cell r="B148" t="str">
            <v/>
          </cell>
          <cell r="C148" t="str">
            <v/>
          </cell>
        </row>
        <row r="149">
          <cell r="B149" t="str">
            <v/>
          </cell>
          <cell r="C149" t="str">
            <v/>
          </cell>
        </row>
        <row r="150">
          <cell r="B150" t="str">
            <v/>
          </cell>
          <cell r="C150" t="str">
            <v/>
          </cell>
        </row>
        <row r="151">
          <cell r="B151" t="str">
            <v/>
          </cell>
          <cell r="C151" t="str">
            <v/>
          </cell>
        </row>
        <row r="152">
          <cell r="B152" t="str">
            <v/>
          </cell>
          <cell r="C152" t="str">
            <v/>
          </cell>
        </row>
        <row r="153">
          <cell r="B153" t="str">
            <v/>
          </cell>
          <cell r="C153" t="str">
            <v/>
          </cell>
        </row>
        <row r="154">
          <cell r="B154" t="str">
            <v/>
          </cell>
          <cell r="C154" t="str">
            <v/>
          </cell>
        </row>
        <row r="155">
          <cell r="B155" t="str">
            <v/>
          </cell>
          <cell r="C155" t="str">
            <v/>
          </cell>
        </row>
        <row r="156">
          <cell r="B156" t="str">
            <v/>
          </cell>
          <cell r="C156" t="str">
            <v/>
          </cell>
        </row>
        <row r="157">
          <cell r="B157" t="str">
            <v/>
          </cell>
          <cell r="C157" t="str">
            <v/>
          </cell>
        </row>
        <row r="158">
          <cell r="B158" t="str">
            <v/>
          </cell>
          <cell r="C158" t="str">
            <v/>
          </cell>
        </row>
        <row r="159">
          <cell r="B159" t="str">
            <v/>
          </cell>
          <cell r="C159" t="str">
            <v/>
          </cell>
        </row>
        <row r="160">
          <cell r="B160" t="str">
            <v/>
          </cell>
          <cell r="C160" t="str">
            <v/>
          </cell>
        </row>
        <row r="161">
          <cell r="B161" t="str">
            <v/>
          </cell>
          <cell r="C161" t="str">
            <v/>
          </cell>
        </row>
        <row r="162">
          <cell r="B162" t="str">
            <v/>
          </cell>
          <cell r="C162" t="str">
            <v/>
          </cell>
        </row>
        <row r="163">
          <cell r="B163" t="str">
            <v/>
          </cell>
          <cell r="C163" t="str">
            <v/>
          </cell>
        </row>
        <row r="164">
          <cell r="B164" t="str">
            <v/>
          </cell>
          <cell r="C164" t="str">
            <v/>
          </cell>
        </row>
        <row r="165">
          <cell r="B165" t="str">
            <v/>
          </cell>
          <cell r="C165" t="str">
            <v/>
          </cell>
        </row>
        <row r="166">
          <cell r="B166" t="str">
            <v/>
          </cell>
          <cell r="C166" t="str">
            <v/>
          </cell>
        </row>
        <row r="167">
          <cell r="B167" t="str">
            <v/>
          </cell>
          <cell r="C167" t="str">
            <v/>
          </cell>
        </row>
        <row r="168">
          <cell r="B168" t="str">
            <v/>
          </cell>
          <cell r="C168" t="str">
            <v/>
          </cell>
        </row>
        <row r="169">
          <cell r="B169" t="str">
            <v/>
          </cell>
          <cell r="C169" t="str">
            <v/>
          </cell>
        </row>
        <row r="170">
          <cell r="B170" t="str">
            <v/>
          </cell>
          <cell r="C170" t="str">
            <v/>
          </cell>
        </row>
        <row r="171">
          <cell r="B171" t="str">
            <v/>
          </cell>
          <cell r="C171" t="str">
            <v/>
          </cell>
        </row>
        <row r="172">
          <cell r="B172" t="str">
            <v/>
          </cell>
          <cell r="C172" t="str">
            <v/>
          </cell>
        </row>
        <row r="173">
          <cell r="B173" t="str">
            <v/>
          </cell>
          <cell r="C173" t="str">
            <v/>
          </cell>
        </row>
        <row r="174">
          <cell r="B174" t="str">
            <v/>
          </cell>
          <cell r="C174" t="str">
            <v/>
          </cell>
        </row>
        <row r="175">
          <cell r="B175" t="str">
            <v/>
          </cell>
          <cell r="C175" t="str">
            <v/>
          </cell>
        </row>
        <row r="176">
          <cell r="B176" t="str">
            <v/>
          </cell>
          <cell r="C176" t="str">
            <v/>
          </cell>
        </row>
        <row r="177">
          <cell r="B177" t="str">
            <v/>
          </cell>
          <cell r="C177" t="str">
            <v/>
          </cell>
        </row>
        <row r="178">
          <cell r="B178" t="str">
            <v/>
          </cell>
          <cell r="C178" t="str">
            <v/>
          </cell>
        </row>
        <row r="179">
          <cell r="B179" t="str">
            <v/>
          </cell>
          <cell r="C179" t="str">
            <v/>
          </cell>
        </row>
        <row r="180">
          <cell r="B180" t="str">
            <v/>
          </cell>
          <cell r="C180" t="str">
            <v/>
          </cell>
        </row>
        <row r="181">
          <cell r="B181" t="str">
            <v/>
          </cell>
          <cell r="C181" t="str">
            <v/>
          </cell>
        </row>
        <row r="182">
          <cell r="B182" t="str">
            <v/>
          </cell>
          <cell r="C182" t="str">
            <v/>
          </cell>
        </row>
        <row r="183">
          <cell r="B183" t="str">
            <v/>
          </cell>
          <cell r="C183" t="str">
            <v/>
          </cell>
        </row>
        <row r="184">
          <cell r="B184" t="str">
            <v/>
          </cell>
          <cell r="C184" t="str">
            <v/>
          </cell>
        </row>
        <row r="185">
          <cell r="B185" t="str">
            <v/>
          </cell>
          <cell r="C185" t="str">
            <v/>
          </cell>
        </row>
        <row r="186">
          <cell r="B186" t="str">
            <v/>
          </cell>
          <cell r="C186" t="str">
            <v/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/>
          </cell>
          <cell r="C192" t="str">
            <v/>
          </cell>
        </row>
        <row r="193">
          <cell r="B193" t="str">
            <v/>
          </cell>
          <cell r="C193" t="str">
            <v/>
          </cell>
        </row>
        <row r="194">
          <cell r="B194" t="str">
            <v/>
          </cell>
          <cell r="C194" t="str">
            <v/>
          </cell>
        </row>
        <row r="195">
          <cell r="B195" t="str">
            <v/>
          </cell>
          <cell r="C195" t="str">
            <v/>
          </cell>
        </row>
        <row r="196">
          <cell r="B196" t="str">
            <v/>
          </cell>
          <cell r="C196" t="str">
            <v/>
          </cell>
        </row>
        <row r="197">
          <cell r="B197" t="str">
            <v/>
          </cell>
          <cell r="C197" t="str">
            <v/>
          </cell>
        </row>
        <row r="198">
          <cell r="B198" t="str">
            <v/>
          </cell>
          <cell r="C198" t="str">
            <v/>
          </cell>
        </row>
        <row r="199">
          <cell r="B199" t="str">
            <v/>
          </cell>
          <cell r="C199" t="str">
            <v/>
          </cell>
        </row>
        <row r="200">
          <cell r="B200" t="str">
            <v/>
          </cell>
          <cell r="C200" t="str">
            <v/>
          </cell>
        </row>
        <row r="201">
          <cell r="B201" t="str">
            <v/>
          </cell>
          <cell r="C201" t="str">
            <v/>
          </cell>
        </row>
        <row r="202">
          <cell r="B202" t="str">
            <v/>
          </cell>
          <cell r="C202" t="str">
            <v/>
          </cell>
        </row>
        <row r="203">
          <cell r="B203" t="str">
            <v/>
          </cell>
          <cell r="C203" t="str">
            <v/>
          </cell>
        </row>
        <row r="204">
          <cell r="B204" t="str">
            <v/>
          </cell>
          <cell r="C204" t="str">
            <v/>
          </cell>
        </row>
        <row r="205">
          <cell r="B205" t="str">
            <v/>
          </cell>
          <cell r="C205" t="str">
            <v/>
          </cell>
        </row>
        <row r="206">
          <cell r="B206" t="str">
            <v/>
          </cell>
          <cell r="C206" t="str">
            <v/>
          </cell>
        </row>
        <row r="207">
          <cell r="B207" t="str">
            <v/>
          </cell>
          <cell r="C207" t="str">
            <v/>
          </cell>
        </row>
        <row r="208">
          <cell r="B208" t="str">
            <v/>
          </cell>
          <cell r="C208" t="str">
            <v/>
          </cell>
        </row>
        <row r="209">
          <cell r="B209" t="str">
            <v/>
          </cell>
          <cell r="C209" t="str">
            <v/>
          </cell>
        </row>
        <row r="210">
          <cell r="B210" t="str">
            <v/>
          </cell>
          <cell r="C210" t="str">
            <v/>
          </cell>
        </row>
        <row r="211">
          <cell r="B211" t="str">
            <v/>
          </cell>
          <cell r="C211" t="str">
            <v/>
          </cell>
        </row>
        <row r="212">
          <cell r="B212" t="str">
            <v/>
          </cell>
          <cell r="C212" t="str">
            <v/>
          </cell>
        </row>
        <row r="213">
          <cell r="B213" t="str">
            <v/>
          </cell>
          <cell r="C213" t="str">
            <v/>
          </cell>
        </row>
        <row r="214">
          <cell r="B214" t="str">
            <v/>
          </cell>
          <cell r="C214" t="str">
            <v/>
          </cell>
        </row>
        <row r="215">
          <cell r="B215" t="str">
            <v/>
          </cell>
          <cell r="C215" t="str">
            <v/>
          </cell>
        </row>
        <row r="216">
          <cell r="B216" t="str">
            <v/>
          </cell>
          <cell r="C216" t="str">
            <v/>
          </cell>
        </row>
        <row r="217">
          <cell r="B217" t="str">
            <v/>
          </cell>
          <cell r="C217" t="str">
            <v/>
          </cell>
        </row>
        <row r="218">
          <cell r="B218" t="str">
            <v/>
          </cell>
          <cell r="C218" t="str">
            <v/>
          </cell>
        </row>
        <row r="219">
          <cell r="B219" t="str">
            <v/>
          </cell>
          <cell r="C219" t="str">
            <v/>
          </cell>
        </row>
        <row r="220">
          <cell r="B220" t="str">
            <v/>
          </cell>
          <cell r="C220" t="str">
            <v/>
          </cell>
        </row>
        <row r="221">
          <cell r="B221" t="str">
            <v/>
          </cell>
          <cell r="C221" t="str">
            <v/>
          </cell>
        </row>
        <row r="222">
          <cell r="B222" t="str">
            <v/>
          </cell>
          <cell r="C222" t="str">
            <v/>
          </cell>
        </row>
        <row r="223">
          <cell r="B223" t="str">
            <v/>
          </cell>
          <cell r="C223" t="str">
            <v/>
          </cell>
        </row>
        <row r="224">
          <cell r="B224" t="str">
            <v/>
          </cell>
          <cell r="C224" t="str">
            <v/>
          </cell>
        </row>
        <row r="225">
          <cell r="B225" t="str">
            <v/>
          </cell>
          <cell r="C225" t="str">
            <v/>
          </cell>
        </row>
        <row r="226">
          <cell r="B226" t="str">
            <v/>
          </cell>
          <cell r="C226" t="str">
            <v/>
          </cell>
        </row>
        <row r="227">
          <cell r="B227" t="str">
            <v/>
          </cell>
          <cell r="C227" t="str">
            <v/>
          </cell>
        </row>
        <row r="228">
          <cell r="B228" t="str">
            <v/>
          </cell>
          <cell r="C228" t="str">
            <v/>
          </cell>
        </row>
        <row r="229">
          <cell r="B229" t="str">
            <v/>
          </cell>
          <cell r="C229" t="str">
            <v/>
          </cell>
        </row>
        <row r="230">
          <cell r="B230" t="str">
            <v/>
          </cell>
          <cell r="C230" t="str">
            <v/>
          </cell>
        </row>
        <row r="231">
          <cell r="B231" t="str">
            <v/>
          </cell>
          <cell r="C231" t="str">
            <v/>
          </cell>
        </row>
        <row r="232">
          <cell r="B232" t="str">
            <v/>
          </cell>
          <cell r="C232" t="str">
            <v/>
          </cell>
        </row>
        <row r="233">
          <cell r="B233" t="str">
            <v/>
          </cell>
          <cell r="C233" t="str">
            <v/>
          </cell>
        </row>
        <row r="234">
          <cell r="B234" t="str">
            <v/>
          </cell>
          <cell r="C234" t="str">
            <v/>
          </cell>
        </row>
        <row r="235">
          <cell r="B235" t="str">
            <v/>
          </cell>
          <cell r="C235" t="str">
            <v/>
          </cell>
        </row>
        <row r="236">
          <cell r="B236" t="str">
            <v/>
          </cell>
          <cell r="C236" t="str">
            <v/>
          </cell>
        </row>
        <row r="237">
          <cell r="B237" t="str">
            <v/>
          </cell>
          <cell r="C237" t="str">
            <v/>
          </cell>
        </row>
        <row r="238">
          <cell r="B238" t="str">
            <v/>
          </cell>
          <cell r="C238" t="str">
            <v/>
          </cell>
        </row>
        <row r="239">
          <cell r="B239" t="str">
            <v/>
          </cell>
          <cell r="C239" t="str">
            <v/>
          </cell>
        </row>
        <row r="240">
          <cell r="B240" t="str">
            <v/>
          </cell>
          <cell r="C240" t="str">
            <v/>
          </cell>
        </row>
        <row r="241">
          <cell r="B241" t="str">
            <v/>
          </cell>
          <cell r="C241" t="str">
            <v/>
          </cell>
        </row>
        <row r="242">
          <cell r="B242" t="str">
            <v/>
          </cell>
          <cell r="C242" t="str">
            <v/>
          </cell>
        </row>
        <row r="243">
          <cell r="B243" t="str">
            <v/>
          </cell>
          <cell r="C243" t="str">
            <v/>
          </cell>
        </row>
        <row r="244">
          <cell r="B244" t="str">
            <v/>
          </cell>
          <cell r="C244" t="str">
            <v/>
          </cell>
        </row>
        <row r="245">
          <cell r="B245" t="str">
            <v/>
          </cell>
          <cell r="C245" t="str">
            <v/>
          </cell>
        </row>
        <row r="246">
          <cell r="B246" t="str">
            <v/>
          </cell>
          <cell r="C246" t="str">
            <v/>
          </cell>
        </row>
        <row r="247">
          <cell r="B247" t="str">
            <v/>
          </cell>
          <cell r="C247" t="str">
            <v/>
          </cell>
        </row>
        <row r="248">
          <cell r="B248" t="str">
            <v/>
          </cell>
          <cell r="C248" t="str">
            <v/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/>
          </cell>
          <cell r="C254" t="str">
            <v/>
          </cell>
        </row>
        <row r="255">
          <cell r="B255" t="str">
            <v/>
          </cell>
          <cell r="C255" t="str">
            <v/>
          </cell>
        </row>
        <row r="256">
          <cell r="B256" t="str">
            <v/>
          </cell>
          <cell r="C256" t="str">
            <v/>
          </cell>
        </row>
        <row r="257">
          <cell r="B257" t="str">
            <v/>
          </cell>
          <cell r="C257" t="str">
            <v/>
          </cell>
        </row>
        <row r="258">
          <cell r="B258" t="str">
            <v/>
          </cell>
          <cell r="C258" t="str">
            <v/>
          </cell>
        </row>
        <row r="259">
          <cell r="B259" t="str">
            <v/>
          </cell>
          <cell r="C259" t="str">
            <v/>
          </cell>
        </row>
        <row r="260">
          <cell r="B260" t="str">
            <v/>
          </cell>
          <cell r="C260" t="str">
            <v/>
          </cell>
        </row>
        <row r="261">
          <cell r="B261" t="str">
            <v/>
          </cell>
          <cell r="C261" t="str">
            <v/>
          </cell>
        </row>
        <row r="262">
          <cell r="B262" t="str">
            <v/>
          </cell>
          <cell r="C262" t="str">
            <v/>
          </cell>
        </row>
        <row r="263">
          <cell r="B263" t="str">
            <v/>
          </cell>
          <cell r="C263" t="str">
            <v/>
          </cell>
        </row>
        <row r="264">
          <cell r="B264" t="str">
            <v/>
          </cell>
          <cell r="C264" t="str">
            <v/>
          </cell>
        </row>
        <row r="265">
          <cell r="B265" t="str">
            <v/>
          </cell>
          <cell r="C265" t="str">
            <v/>
          </cell>
        </row>
        <row r="266">
          <cell r="B266" t="str">
            <v/>
          </cell>
          <cell r="C266" t="str">
            <v/>
          </cell>
        </row>
        <row r="267">
          <cell r="B267" t="str">
            <v/>
          </cell>
          <cell r="C267" t="str">
            <v/>
          </cell>
        </row>
        <row r="268">
          <cell r="B268" t="str">
            <v/>
          </cell>
          <cell r="C268" t="str">
            <v/>
          </cell>
        </row>
        <row r="269">
          <cell r="B269" t="str">
            <v/>
          </cell>
          <cell r="C269" t="str">
            <v/>
          </cell>
        </row>
        <row r="270">
          <cell r="B270" t="str">
            <v/>
          </cell>
          <cell r="C270" t="str">
            <v/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/>
          </cell>
          <cell r="C272" t="str">
            <v/>
          </cell>
        </row>
        <row r="273">
          <cell r="B273" t="str">
            <v/>
          </cell>
          <cell r="C273" t="str">
            <v/>
          </cell>
        </row>
        <row r="274">
          <cell r="B274" t="str">
            <v/>
          </cell>
          <cell r="C274" t="str">
            <v/>
          </cell>
        </row>
        <row r="275">
          <cell r="B275" t="str">
            <v/>
          </cell>
          <cell r="C275" t="str">
            <v/>
          </cell>
        </row>
        <row r="276">
          <cell r="B276" t="str">
            <v/>
          </cell>
          <cell r="C276" t="str">
            <v/>
          </cell>
        </row>
        <row r="277">
          <cell r="B277" t="str">
            <v/>
          </cell>
          <cell r="C277" t="str">
            <v/>
          </cell>
        </row>
        <row r="278">
          <cell r="B278" t="str">
            <v/>
          </cell>
          <cell r="C278" t="str">
            <v/>
          </cell>
        </row>
        <row r="279">
          <cell r="B279" t="str">
            <v/>
          </cell>
          <cell r="C279" t="str">
            <v/>
          </cell>
        </row>
        <row r="280">
          <cell r="B280" t="str">
            <v/>
          </cell>
          <cell r="C280" t="str">
            <v/>
          </cell>
        </row>
        <row r="281">
          <cell r="B281" t="str">
            <v/>
          </cell>
          <cell r="C281" t="str">
            <v/>
          </cell>
        </row>
        <row r="282">
          <cell r="B282" t="str">
            <v/>
          </cell>
          <cell r="C282" t="str">
            <v/>
          </cell>
        </row>
        <row r="283">
          <cell r="B283" t="str">
            <v/>
          </cell>
          <cell r="C283" t="str">
            <v/>
          </cell>
        </row>
        <row r="284">
          <cell r="B284" t="str">
            <v/>
          </cell>
          <cell r="C284" t="str">
            <v/>
          </cell>
        </row>
        <row r="285">
          <cell r="B285" t="str">
            <v/>
          </cell>
          <cell r="C285" t="str">
            <v/>
          </cell>
        </row>
        <row r="286">
          <cell r="B286" t="str">
            <v/>
          </cell>
          <cell r="C286" t="str">
            <v/>
          </cell>
        </row>
        <row r="287">
          <cell r="B287" t="str">
            <v/>
          </cell>
          <cell r="C287" t="str">
            <v/>
          </cell>
        </row>
        <row r="288">
          <cell r="B288" t="str">
            <v/>
          </cell>
          <cell r="C288" t="str">
            <v/>
          </cell>
        </row>
        <row r="289">
          <cell r="B289" t="str">
            <v/>
          </cell>
          <cell r="C289" t="str">
            <v/>
          </cell>
        </row>
        <row r="290">
          <cell r="B290" t="str">
            <v/>
          </cell>
          <cell r="C290" t="str">
            <v/>
          </cell>
        </row>
        <row r="291">
          <cell r="B291" t="str">
            <v/>
          </cell>
          <cell r="C291" t="str">
            <v/>
          </cell>
        </row>
        <row r="292">
          <cell r="B292" t="str">
            <v/>
          </cell>
          <cell r="C292" t="str">
            <v/>
          </cell>
        </row>
        <row r="293">
          <cell r="B293" t="str">
            <v/>
          </cell>
          <cell r="C293" t="str">
            <v/>
          </cell>
        </row>
        <row r="294">
          <cell r="B294" t="str">
            <v/>
          </cell>
          <cell r="C294" t="str">
            <v/>
          </cell>
        </row>
        <row r="295">
          <cell r="B295" t="str">
            <v/>
          </cell>
          <cell r="C295" t="str">
            <v/>
          </cell>
        </row>
        <row r="296">
          <cell r="B296" t="str">
            <v/>
          </cell>
          <cell r="C296" t="str">
            <v/>
          </cell>
        </row>
        <row r="297">
          <cell r="B297" t="str">
            <v/>
          </cell>
          <cell r="C297" t="str">
            <v/>
          </cell>
        </row>
        <row r="298">
          <cell r="B298" t="str">
            <v/>
          </cell>
          <cell r="C298" t="str">
            <v/>
          </cell>
        </row>
        <row r="299">
          <cell r="B299" t="str">
            <v/>
          </cell>
          <cell r="C299" t="str">
            <v/>
          </cell>
        </row>
        <row r="300">
          <cell r="B300" t="str">
            <v/>
          </cell>
          <cell r="C300" t="str">
            <v/>
          </cell>
        </row>
        <row r="301">
          <cell r="B301" t="str">
            <v/>
          </cell>
          <cell r="C301" t="str">
            <v/>
          </cell>
        </row>
        <row r="302">
          <cell r="B302" t="str">
            <v/>
          </cell>
          <cell r="C302" t="str">
            <v/>
          </cell>
        </row>
        <row r="303">
          <cell r="B303" t="str">
            <v/>
          </cell>
          <cell r="C303" t="str">
            <v/>
          </cell>
        </row>
        <row r="304">
          <cell r="B304" t="str">
            <v/>
          </cell>
          <cell r="C304" t="str">
            <v/>
          </cell>
        </row>
        <row r="305">
          <cell r="B305" t="str">
            <v/>
          </cell>
          <cell r="C305" t="str">
            <v/>
          </cell>
        </row>
        <row r="306">
          <cell r="B306" t="str">
            <v/>
          </cell>
          <cell r="C306" t="str">
            <v/>
          </cell>
        </row>
        <row r="307">
          <cell r="B307" t="str">
            <v/>
          </cell>
          <cell r="C307" t="str">
            <v/>
          </cell>
        </row>
        <row r="308">
          <cell r="B308" t="str">
            <v/>
          </cell>
          <cell r="C308" t="str">
            <v/>
          </cell>
        </row>
        <row r="309">
          <cell r="B309" t="str">
            <v/>
          </cell>
          <cell r="C309" t="str">
            <v/>
          </cell>
        </row>
        <row r="310">
          <cell r="B310" t="str">
            <v/>
          </cell>
          <cell r="C310" t="str">
            <v/>
          </cell>
        </row>
        <row r="311">
          <cell r="B311" t="str">
            <v/>
          </cell>
          <cell r="C311" t="str">
            <v/>
          </cell>
        </row>
        <row r="312">
          <cell r="B312" t="str">
            <v/>
          </cell>
          <cell r="C312" t="str">
            <v/>
          </cell>
        </row>
        <row r="313">
          <cell r="B313" t="str">
            <v/>
          </cell>
          <cell r="C313" t="str">
            <v/>
          </cell>
        </row>
        <row r="314">
          <cell r="B314" t="str">
            <v/>
          </cell>
          <cell r="C314" t="str">
            <v/>
          </cell>
        </row>
        <row r="315">
          <cell r="B315" t="str">
            <v/>
          </cell>
          <cell r="C315" t="str">
            <v/>
          </cell>
        </row>
        <row r="316">
          <cell r="B316" t="str">
            <v/>
          </cell>
          <cell r="C316" t="str">
            <v/>
          </cell>
        </row>
        <row r="317">
          <cell r="B317" t="str">
            <v/>
          </cell>
          <cell r="C317" t="str">
            <v/>
          </cell>
        </row>
        <row r="318">
          <cell r="B318" t="str">
            <v/>
          </cell>
          <cell r="C318" t="str">
            <v/>
          </cell>
        </row>
        <row r="319">
          <cell r="B319" t="str">
            <v/>
          </cell>
          <cell r="C319" t="str">
            <v/>
          </cell>
        </row>
        <row r="320">
          <cell r="B320" t="str">
            <v/>
          </cell>
          <cell r="C320" t="str">
            <v/>
          </cell>
        </row>
        <row r="321">
          <cell r="B321" t="str">
            <v/>
          </cell>
          <cell r="C321" t="str">
            <v/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/>
          </cell>
          <cell r="C327" t="str">
            <v/>
          </cell>
        </row>
        <row r="328">
          <cell r="B328" t="str">
            <v/>
          </cell>
          <cell r="C328" t="str">
            <v/>
          </cell>
        </row>
        <row r="329">
          <cell r="B329" t="str">
            <v/>
          </cell>
          <cell r="C329" t="str">
            <v/>
          </cell>
        </row>
        <row r="330">
          <cell r="B330" t="str">
            <v/>
          </cell>
          <cell r="C330" t="str">
            <v/>
          </cell>
        </row>
        <row r="331">
          <cell r="B331" t="str">
            <v/>
          </cell>
          <cell r="C331" t="str">
            <v/>
          </cell>
        </row>
        <row r="332">
          <cell r="B332" t="str">
            <v/>
          </cell>
          <cell r="C332" t="str">
            <v/>
          </cell>
        </row>
        <row r="333">
          <cell r="B333" t="str">
            <v/>
          </cell>
          <cell r="C333" t="str">
            <v/>
          </cell>
        </row>
        <row r="334">
          <cell r="B334" t="str">
            <v/>
          </cell>
          <cell r="C334" t="str">
            <v/>
          </cell>
        </row>
        <row r="335">
          <cell r="B335" t="str">
            <v/>
          </cell>
          <cell r="C335" t="str">
            <v/>
          </cell>
        </row>
        <row r="336">
          <cell r="B336" t="str">
            <v/>
          </cell>
          <cell r="C336" t="str">
            <v/>
          </cell>
        </row>
        <row r="337">
          <cell r="B337" t="str">
            <v/>
          </cell>
          <cell r="C337" t="str">
            <v/>
          </cell>
        </row>
        <row r="338">
          <cell r="B338" t="str">
            <v/>
          </cell>
          <cell r="C338" t="str">
            <v/>
          </cell>
        </row>
        <row r="339">
          <cell r="B339" t="str">
            <v/>
          </cell>
          <cell r="C339" t="str">
            <v/>
          </cell>
        </row>
        <row r="340">
          <cell r="B340" t="str">
            <v/>
          </cell>
          <cell r="C340" t="str">
            <v/>
          </cell>
        </row>
        <row r="341">
          <cell r="B341" t="str">
            <v/>
          </cell>
          <cell r="C341" t="str">
            <v/>
          </cell>
        </row>
        <row r="342">
          <cell r="B342" t="str">
            <v/>
          </cell>
          <cell r="C342" t="str">
            <v/>
          </cell>
        </row>
        <row r="343">
          <cell r="B343" t="str">
            <v/>
          </cell>
          <cell r="C343" t="str">
            <v/>
          </cell>
        </row>
        <row r="344">
          <cell r="B344" t="str">
            <v/>
          </cell>
          <cell r="C344" t="str">
            <v/>
          </cell>
        </row>
        <row r="345">
          <cell r="B345" t="str">
            <v/>
          </cell>
          <cell r="C345" t="str">
            <v/>
          </cell>
        </row>
        <row r="346">
          <cell r="B346" t="str">
            <v/>
          </cell>
          <cell r="C346" t="str">
            <v/>
          </cell>
        </row>
        <row r="347">
          <cell r="B347" t="str">
            <v/>
          </cell>
          <cell r="C347" t="str">
            <v/>
          </cell>
        </row>
        <row r="348">
          <cell r="B348" t="str">
            <v/>
          </cell>
          <cell r="C348" t="str">
            <v/>
          </cell>
        </row>
        <row r="349">
          <cell r="B349" t="str">
            <v/>
          </cell>
          <cell r="C349" t="str">
            <v/>
          </cell>
        </row>
        <row r="350">
          <cell r="B350" t="str">
            <v/>
          </cell>
          <cell r="C350" t="str">
            <v/>
          </cell>
        </row>
        <row r="351">
          <cell r="B351" t="str">
            <v/>
          </cell>
          <cell r="C351" t="str">
            <v/>
          </cell>
        </row>
        <row r="352">
          <cell r="B352" t="str">
            <v/>
          </cell>
          <cell r="C352" t="str">
            <v/>
          </cell>
        </row>
        <row r="353">
          <cell r="B353" t="str">
            <v/>
          </cell>
          <cell r="C353" t="str">
            <v/>
          </cell>
        </row>
        <row r="354">
          <cell r="B354" t="str">
            <v/>
          </cell>
          <cell r="C354" t="str">
            <v/>
          </cell>
        </row>
        <row r="355">
          <cell r="B355" t="str">
            <v/>
          </cell>
          <cell r="C355" t="str">
            <v/>
          </cell>
        </row>
        <row r="356">
          <cell r="B356" t="str">
            <v/>
          </cell>
          <cell r="C356" t="str">
            <v/>
          </cell>
        </row>
        <row r="357">
          <cell r="B357" t="str">
            <v/>
          </cell>
          <cell r="C357" t="str">
            <v/>
          </cell>
        </row>
        <row r="358">
          <cell r="B358" t="str">
            <v/>
          </cell>
          <cell r="C358" t="str">
            <v/>
          </cell>
        </row>
        <row r="359">
          <cell r="B359" t="str">
            <v/>
          </cell>
          <cell r="C359" t="str">
            <v/>
          </cell>
        </row>
        <row r="360">
          <cell r="B360" t="str">
            <v/>
          </cell>
          <cell r="C360" t="str">
            <v/>
          </cell>
        </row>
        <row r="361">
          <cell r="B361" t="str">
            <v/>
          </cell>
          <cell r="C361" t="str">
            <v/>
          </cell>
        </row>
        <row r="362">
          <cell r="B362" t="str">
            <v/>
          </cell>
          <cell r="C362" t="str">
            <v/>
          </cell>
        </row>
        <row r="363">
          <cell r="B363" t="str">
            <v/>
          </cell>
          <cell r="C363" t="str">
            <v/>
          </cell>
        </row>
        <row r="364">
          <cell r="B364" t="str">
            <v/>
          </cell>
          <cell r="C364" t="str">
            <v/>
          </cell>
        </row>
        <row r="365">
          <cell r="B365" t="str">
            <v/>
          </cell>
          <cell r="C365" t="str">
            <v/>
          </cell>
        </row>
        <row r="366">
          <cell r="B366" t="str">
            <v/>
          </cell>
          <cell r="C366" t="str">
            <v/>
          </cell>
        </row>
        <row r="367">
          <cell r="B367" t="str">
            <v/>
          </cell>
          <cell r="C367" t="str">
            <v/>
          </cell>
        </row>
        <row r="368">
          <cell r="B368" t="str">
            <v/>
          </cell>
          <cell r="C368" t="str">
            <v/>
          </cell>
        </row>
        <row r="369">
          <cell r="B369" t="str">
            <v/>
          </cell>
          <cell r="C369" t="str">
            <v/>
          </cell>
        </row>
        <row r="370">
          <cell r="B370" t="str">
            <v/>
          </cell>
          <cell r="C370" t="str">
            <v/>
          </cell>
        </row>
        <row r="371">
          <cell r="B371" t="str">
            <v/>
          </cell>
          <cell r="C371" t="str">
            <v/>
          </cell>
        </row>
        <row r="372">
          <cell r="B372" t="str">
            <v/>
          </cell>
          <cell r="C372" t="str">
            <v/>
          </cell>
        </row>
        <row r="373">
          <cell r="B373" t="str">
            <v/>
          </cell>
          <cell r="C373" t="str">
            <v/>
          </cell>
        </row>
        <row r="374">
          <cell r="B374" t="str">
            <v/>
          </cell>
          <cell r="C374" t="str">
            <v/>
          </cell>
        </row>
        <row r="375">
          <cell r="B375" t="str">
            <v/>
          </cell>
          <cell r="C375" t="str">
            <v/>
          </cell>
        </row>
        <row r="376">
          <cell r="B376" t="str">
            <v/>
          </cell>
          <cell r="C376" t="str">
            <v/>
          </cell>
        </row>
        <row r="377">
          <cell r="B377" t="str">
            <v/>
          </cell>
          <cell r="C377" t="str">
            <v/>
          </cell>
        </row>
        <row r="378">
          <cell r="B378" t="str">
            <v/>
          </cell>
          <cell r="C378" t="str">
            <v/>
          </cell>
        </row>
        <row r="379">
          <cell r="B379" t="str">
            <v/>
          </cell>
          <cell r="C379" t="str">
            <v/>
          </cell>
        </row>
        <row r="380">
          <cell r="B380" t="str">
            <v/>
          </cell>
          <cell r="C380" t="str">
            <v/>
          </cell>
        </row>
        <row r="381">
          <cell r="B381" t="str">
            <v/>
          </cell>
          <cell r="C381" t="str">
            <v/>
          </cell>
        </row>
        <row r="382">
          <cell r="B382" t="str">
            <v/>
          </cell>
          <cell r="C382" t="str">
            <v/>
          </cell>
        </row>
        <row r="383">
          <cell r="B383" t="str">
            <v/>
          </cell>
          <cell r="C383" t="str">
            <v/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/>
          </cell>
          <cell r="C389" t="str">
            <v/>
          </cell>
        </row>
        <row r="390">
          <cell r="B390" t="str">
            <v/>
          </cell>
          <cell r="C390" t="str">
            <v/>
          </cell>
        </row>
        <row r="391">
          <cell r="B391" t="str">
            <v/>
          </cell>
          <cell r="C391" t="str">
            <v/>
          </cell>
        </row>
        <row r="392">
          <cell r="B392" t="str">
            <v/>
          </cell>
          <cell r="C392" t="str">
            <v/>
          </cell>
        </row>
        <row r="393">
          <cell r="B393" t="str">
            <v/>
          </cell>
          <cell r="C393" t="str">
            <v/>
          </cell>
        </row>
        <row r="394">
          <cell r="B394" t="str">
            <v/>
          </cell>
          <cell r="C394" t="str">
            <v/>
          </cell>
        </row>
        <row r="395">
          <cell r="B395" t="str">
            <v/>
          </cell>
          <cell r="C395" t="str">
            <v/>
          </cell>
        </row>
        <row r="396">
          <cell r="B396" t="str">
            <v/>
          </cell>
          <cell r="C396" t="str">
            <v/>
          </cell>
        </row>
        <row r="397">
          <cell r="B397" t="str">
            <v/>
          </cell>
          <cell r="C397" t="str">
            <v/>
          </cell>
        </row>
        <row r="398">
          <cell r="B398" t="str">
            <v/>
          </cell>
          <cell r="C398" t="str">
            <v/>
          </cell>
        </row>
        <row r="399">
          <cell r="B399" t="str">
            <v/>
          </cell>
          <cell r="C399" t="str">
            <v/>
          </cell>
        </row>
        <row r="400">
          <cell r="B400" t="str">
            <v/>
          </cell>
          <cell r="C400" t="str">
            <v/>
          </cell>
        </row>
        <row r="401">
          <cell r="B401" t="str">
            <v/>
          </cell>
          <cell r="C401" t="str">
            <v/>
          </cell>
        </row>
        <row r="402">
          <cell r="B402" t="str">
            <v/>
          </cell>
          <cell r="C402" t="str">
            <v/>
          </cell>
        </row>
        <row r="403">
          <cell r="B403" t="str">
            <v/>
          </cell>
          <cell r="C403" t="str">
            <v/>
          </cell>
        </row>
        <row r="404">
          <cell r="B404" t="str">
            <v/>
          </cell>
          <cell r="C404" t="str">
            <v/>
          </cell>
        </row>
        <row r="405">
          <cell r="B405" t="str">
            <v/>
          </cell>
          <cell r="C405" t="str">
            <v/>
          </cell>
        </row>
        <row r="406">
          <cell r="B406" t="str">
            <v/>
          </cell>
          <cell r="C406" t="str">
            <v/>
          </cell>
        </row>
        <row r="407">
          <cell r="B407" t="str">
            <v/>
          </cell>
          <cell r="C407" t="str">
            <v/>
          </cell>
        </row>
        <row r="408">
          <cell r="B408" t="str">
            <v/>
          </cell>
          <cell r="C408" t="str">
            <v/>
          </cell>
        </row>
        <row r="409">
          <cell r="B409" t="str">
            <v/>
          </cell>
          <cell r="C409" t="str">
            <v/>
          </cell>
        </row>
        <row r="410">
          <cell r="B410" t="str">
            <v/>
          </cell>
          <cell r="C410" t="str">
            <v/>
          </cell>
        </row>
        <row r="411">
          <cell r="B411" t="str">
            <v/>
          </cell>
          <cell r="C411" t="str">
            <v/>
          </cell>
        </row>
        <row r="412">
          <cell r="B412" t="str">
            <v/>
          </cell>
          <cell r="C412" t="str">
            <v/>
          </cell>
        </row>
        <row r="413">
          <cell r="B413" t="str">
            <v/>
          </cell>
          <cell r="C413" t="str">
            <v/>
          </cell>
        </row>
        <row r="414">
          <cell r="B414" t="str">
            <v/>
          </cell>
          <cell r="C414" t="str">
            <v/>
          </cell>
        </row>
        <row r="415">
          <cell r="B415" t="str">
            <v/>
          </cell>
          <cell r="C415" t="str">
            <v/>
          </cell>
        </row>
        <row r="416">
          <cell r="B416" t="str">
            <v/>
          </cell>
          <cell r="C416" t="str">
            <v/>
          </cell>
        </row>
        <row r="417">
          <cell r="B417" t="str">
            <v/>
          </cell>
          <cell r="C417" t="str">
            <v/>
          </cell>
        </row>
        <row r="418">
          <cell r="B418" t="str">
            <v/>
          </cell>
          <cell r="C418" t="str">
            <v/>
          </cell>
        </row>
        <row r="419">
          <cell r="B419" t="str">
            <v/>
          </cell>
          <cell r="C419" t="str">
            <v/>
          </cell>
        </row>
        <row r="420">
          <cell r="B420" t="str">
            <v/>
          </cell>
          <cell r="C420" t="str">
            <v/>
          </cell>
        </row>
        <row r="421">
          <cell r="B421" t="str">
            <v/>
          </cell>
          <cell r="C421" t="str">
            <v/>
          </cell>
        </row>
        <row r="422">
          <cell r="B422" t="str">
            <v/>
          </cell>
          <cell r="C422" t="str">
            <v/>
          </cell>
        </row>
        <row r="423">
          <cell r="B423" t="str">
            <v/>
          </cell>
          <cell r="C423" t="str">
            <v/>
          </cell>
        </row>
        <row r="424">
          <cell r="B424" t="str">
            <v/>
          </cell>
          <cell r="C424" t="str">
            <v/>
          </cell>
        </row>
        <row r="425">
          <cell r="B425" t="str">
            <v/>
          </cell>
          <cell r="C425" t="str">
            <v/>
          </cell>
        </row>
        <row r="426">
          <cell r="B426" t="str">
            <v/>
          </cell>
          <cell r="C426" t="str">
            <v/>
          </cell>
        </row>
        <row r="427">
          <cell r="B427" t="str">
            <v/>
          </cell>
          <cell r="C427" t="str">
            <v/>
          </cell>
        </row>
        <row r="428">
          <cell r="B428" t="str">
            <v/>
          </cell>
          <cell r="C428" t="str">
            <v/>
          </cell>
        </row>
        <row r="429">
          <cell r="B429" t="str">
            <v/>
          </cell>
          <cell r="C429" t="str">
            <v/>
          </cell>
        </row>
        <row r="430">
          <cell r="B430" t="str">
            <v/>
          </cell>
          <cell r="C430" t="str">
            <v/>
          </cell>
        </row>
        <row r="431">
          <cell r="B431" t="str">
            <v/>
          </cell>
          <cell r="C431" t="str">
            <v/>
          </cell>
        </row>
        <row r="432">
          <cell r="B432" t="str">
            <v/>
          </cell>
          <cell r="C432" t="str">
            <v/>
          </cell>
        </row>
        <row r="433">
          <cell r="B433" t="str">
            <v/>
          </cell>
          <cell r="C433" t="str">
            <v/>
          </cell>
        </row>
        <row r="434">
          <cell r="B434" t="str">
            <v/>
          </cell>
          <cell r="C434" t="str">
            <v/>
          </cell>
        </row>
        <row r="435">
          <cell r="B435" t="str">
            <v/>
          </cell>
          <cell r="C435" t="str">
            <v/>
          </cell>
        </row>
        <row r="436">
          <cell r="B436" t="str">
            <v/>
          </cell>
          <cell r="C436" t="str">
            <v/>
          </cell>
        </row>
        <row r="437">
          <cell r="B437" t="str">
            <v/>
          </cell>
          <cell r="C437" t="str">
            <v/>
          </cell>
        </row>
        <row r="438">
          <cell r="B438" t="str">
            <v/>
          </cell>
          <cell r="C438" t="str">
            <v/>
          </cell>
        </row>
        <row r="439">
          <cell r="B439" t="str">
            <v/>
          </cell>
          <cell r="C439" t="str">
            <v/>
          </cell>
        </row>
        <row r="440">
          <cell r="B440" t="str">
            <v/>
          </cell>
          <cell r="C440" t="str">
            <v/>
          </cell>
        </row>
        <row r="441">
          <cell r="B441" t="str">
            <v/>
          </cell>
          <cell r="C441" t="str">
            <v/>
          </cell>
        </row>
        <row r="442">
          <cell r="B442" t="str">
            <v/>
          </cell>
          <cell r="C442" t="str">
            <v/>
          </cell>
        </row>
        <row r="443">
          <cell r="B443" t="str">
            <v/>
          </cell>
          <cell r="C443" t="str">
            <v/>
          </cell>
        </row>
        <row r="444">
          <cell r="B444" t="str">
            <v/>
          </cell>
          <cell r="C444" t="str">
            <v/>
          </cell>
        </row>
        <row r="445">
          <cell r="B445" t="str">
            <v/>
          </cell>
          <cell r="C445" t="str">
            <v/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/>
          </cell>
          <cell r="C451" t="str">
            <v/>
          </cell>
        </row>
        <row r="452">
          <cell r="B452" t="str">
            <v/>
          </cell>
          <cell r="C452" t="str">
            <v/>
          </cell>
        </row>
        <row r="453">
          <cell r="B453" t="str">
            <v/>
          </cell>
          <cell r="C453" t="str">
            <v/>
          </cell>
        </row>
        <row r="454">
          <cell r="B454" t="str">
            <v/>
          </cell>
          <cell r="C454" t="str">
            <v/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str">
            <v/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str">
            <v/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str">
            <v/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/>
  </sheetViews>
  <sheetFormatPr defaultRowHeight="14.4" x14ac:dyDescent="0.3"/>
  <cols>
    <col min="1" max="1" width="10" style="1" customWidth="1"/>
    <col min="2" max="2" width="30" style="1" customWidth="1"/>
    <col min="3" max="21" width="15" style="1" customWidth="1"/>
  </cols>
  <sheetData>
    <row r="1" spans="1:13" ht="15.6" x14ac:dyDescent="0.3">
      <c r="A1" s="2" t="s">
        <v>0</v>
      </c>
    </row>
    <row r="2" spans="1:13" ht="15.6" x14ac:dyDescent="0.3">
      <c r="A2" s="2" t="s">
        <v>1</v>
      </c>
    </row>
    <row r="3" spans="1:13" ht="15.6" x14ac:dyDescent="0.3">
      <c r="A3" s="2" t="s">
        <v>2</v>
      </c>
    </row>
    <row r="5" spans="1:13" ht="15.6" x14ac:dyDescent="0.3">
      <c r="A5" s="2" t="s">
        <v>3</v>
      </c>
      <c r="B5" s="2" t="s">
        <v>4</v>
      </c>
      <c r="C5" s="2" t="s">
        <v>5</v>
      </c>
    </row>
    <row r="6" spans="1:13" x14ac:dyDescent="0.3">
      <c r="A6" s="3"/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</row>
    <row r="7" spans="1:13" x14ac:dyDescent="0.3">
      <c r="C7" s="4">
        <v>0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13" x14ac:dyDescent="0.3"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3" x14ac:dyDescent="0.3">
      <c r="A9" s="3"/>
      <c r="B9" s="3" t="s">
        <v>18</v>
      </c>
      <c r="C9" s="6" t="s">
        <v>19</v>
      </c>
    </row>
    <row r="10" spans="1:13" x14ac:dyDescent="0.3">
      <c r="C10" s="5">
        <v>1</v>
      </c>
    </row>
    <row r="11" spans="1:13" x14ac:dyDescent="0.3">
      <c r="A11" s="3"/>
      <c r="B11" s="3" t="s">
        <v>20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11</v>
      </c>
      <c r="H11" s="3" t="s">
        <v>12</v>
      </c>
    </row>
    <row r="12" spans="1:13" x14ac:dyDescent="0.3"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</row>
    <row r="13" spans="1:13" x14ac:dyDescent="0.3">
      <c r="C13" s="5">
        <v>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</row>
    <row r="14" spans="1:13" x14ac:dyDescent="0.3">
      <c r="A14" s="3"/>
      <c r="B14" s="3" t="s">
        <v>21</v>
      </c>
      <c r="C14" s="6" t="s">
        <v>19</v>
      </c>
    </row>
    <row r="15" spans="1:13" x14ac:dyDescent="0.3">
      <c r="C15" s="5">
        <v>1</v>
      </c>
    </row>
    <row r="16" spans="1:13" x14ac:dyDescent="0.3">
      <c r="A16" s="3"/>
      <c r="B16" s="3" t="s">
        <v>22</v>
      </c>
      <c r="C16" s="6" t="s">
        <v>23</v>
      </c>
    </row>
    <row r="18" spans="1:28" x14ac:dyDescent="0.3">
      <c r="A18" s="3"/>
      <c r="B18" s="3" t="s">
        <v>24</v>
      </c>
      <c r="C18" s="6" t="s">
        <v>25</v>
      </c>
    </row>
    <row r="20" spans="1:28" x14ac:dyDescent="0.3">
      <c r="A20" s="3"/>
      <c r="B20" s="3" t="s">
        <v>26</v>
      </c>
      <c r="C20" s="3" t="s">
        <v>7</v>
      </c>
      <c r="D20" s="3" t="s">
        <v>8</v>
      </c>
      <c r="E20" s="3" t="s">
        <v>9</v>
      </c>
      <c r="F20" s="3" t="s">
        <v>10</v>
      </c>
      <c r="G20" s="3" t="s">
        <v>11</v>
      </c>
      <c r="H20" s="3" t="s">
        <v>12</v>
      </c>
      <c r="I20" s="3" t="s">
        <v>13</v>
      </c>
      <c r="J20" s="3" t="s">
        <v>14</v>
      </c>
      <c r="K20" s="3" t="s">
        <v>15</v>
      </c>
      <c r="L20" s="3" t="s">
        <v>16</v>
      </c>
      <c r="M20" s="3" t="s">
        <v>17</v>
      </c>
      <c r="N20" s="3" t="s">
        <v>27</v>
      </c>
      <c r="O20" s="3" t="s">
        <v>27</v>
      </c>
      <c r="P20" s="3" t="s">
        <v>28</v>
      </c>
      <c r="Q20" s="3" t="s">
        <v>29</v>
      </c>
      <c r="R20" s="3" t="s">
        <v>30</v>
      </c>
      <c r="S20" s="3" t="s">
        <v>31</v>
      </c>
      <c r="T20" s="3" t="s">
        <v>32</v>
      </c>
      <c r="U20" s="3" t="s">
        <v>33</v>
      </c>
      <c r="V20" s="3" t="s">
        <v>34</v>
      </c>
      <c r="W20" s="3" t="s">
        <v>35</v>
      </c>
      <c r="X20" s="3" t="s">
        <v>36</v>
      </c>
      <c r="Y20" s="3" t="s">
        <v>37</v>
      </c>
      <c r="Z20" s="3" t="s">
        <v>38</v>
      </c>
      <c r="AA20" s="3" t="s">
        <v>39</v>
      </c>
      <c r="AB20" s="3" t="s">
        <v>40</v>
      </c>
    </row>
    <row r="21" spans="1:28" x14ac:dyDescent="0.3"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1:28" x14ac:dyDescent="0.3">
      <c r="C22" s="5">
        <v>0</v>
      </c>
      <c r="D22" s="5">
        <v>0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</row>
    <row r="23" spans="1:28" x14ac:dyDescent="0.3">
      <c r="A23" s="3"/>
      <c r="B23" s="3" t="s">
        <v>41</v>
      </c>
      <c r="C23" s="6" t="s">
        <v>19</v>
      </c>
    </row>
    <row r="24" spans="1:28" x14ac:dyDescent="0.3">
      <c r="C24" s="5">
        <v>1</v>
      </c>
    </row>
    <row r="25" spans="1:28" x14ac:dyDescent="0.3">
      <c r="A25" s="3"/>
      <c r="B25" s="3" t="s">
        <v>42</v>
      </c>
      <c r="C25" s="3" t="s">
        <v>43</v>
      </c>
      <c r="D25" s="3" t="s">
        <v>44</v>
      </c>
    </row>
    <row r="26" spans="1:28" x14ac:dyDescent="0.3">
      <c r="C26" s="4">
        <v>1</v>
      </c>
      <c r="D26" s="4">
        <v>0</v>
      </c>
    </row>
    <row r="27" spans="1:28" x14ac:dyDescent="0.3">
      <c r="C27" s="5">
        <v>1</v>
      </c>
      <c r="D27" s="5">
        <v>0</v>
      </c>
    </row>
    <row r="28" spans="1:28" x14ac:dyDescent="0.3">
      <c r="A28" s="3"/>
      <c r="B28" s="3" t="s">
        <v>45</v>
      </c>
      <c r="C28" s="3" t="s">
        <v>7</v>
      </c>
      <c r="D28" s="3" t="s">
        <v>8</v>
      </c>
      <c r="E28" s="3" t="s">
        <v>9</v>
      </c>
      <c r="F28" s="3" t="s">
        <v>10</v>
      </c>
      <c r="G28" s="3" t="s">
        <v>11</v>
      </c>
      <c r="H28" s="3" t="s">
        <v>12</v>
      </c>
      <c r="I28" s="3" t="s">
        <v>13</v>
      </c>
      <c r="J28" s="3" t="s">
        <v>14</v>
      </c>
      <c r="K28" s="3" t="s">
        <v>15</v>
      </c>
      <c r="L28" s="3" t="s">
        <v>16</v>
      </c>
      <c r="M28" s="3" t="s">
        <v>17</v>
      </c>
    </row>
    <row r="29" spans="1:28" x14ac:dyDescent="0.3">
      <c r="C29" s="4">
        <v>0</v>
      </c>
      <c r="D29" s="4">
        <v>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28" x14ac:dyDescent="0.3">
      <c r="C30" s="5">
        <v>0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28" x14ac:dyDescent="0.3">
      <c r="A31" s="3"/>
      <c r="B31" s="3" t="s">
        <v>46</v>
      </c>
      <c r="C31" s="3" t="s">
        <v>7</v>
      </c>
      <c r="D31" s="3" t="s">
        <v>8</v>
      </c>
      <c r="E31" s="3" t="s">
        <v>9</v>
      </c>
      <c r="F31" s="3" t="s">
        <v>10</v>
      </c>
      <c r="G31" s="3" t="s">
        <v>11</v>
      </c>
      <c r="H31" s="3" t="s">
        <v>12</v>
      </c>
      <c r="I31" s="3" t="s">
        <v>13</v>
      </c>
      <c r="J31" s="3" t="s">
        <v>14</v>
      </c>
      <c r="K31" s="3" t="s">
        <v>15</v>
      </c>
      <c r="L31" s="3" t="s">
        <v>16</v>
      </c>
      <c r="M31" s="3" t="s">
        <v>17</v>
      </c>
    </row>
    <row r="32" spans="1:28" x14ac:dyDescent="0.3"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4" x14ac:dyDescent="0.3">
      <c r="C33" s="5">
        <v>0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4" x14ac:dyDescent="0.3">
      <c r="A34" s="3"/>
      <c r="B34" s="3" t="s">
        <v>47</v>
      </c>
      <c r="C34" s="6" t="s">
        <v>19</v>
      </c>
    </row>
    <row r="35" spans="1:14" x14ac:dyDescent="0.3">
      <c r="C35" s="5">
        <v>1.7</v>
      </c>
    </row>
    <row r="36" spans="1:14" x14ac:dyDescent="0.3">
      <c r="A36" s="3"/>
      <c r="B36" s="3" t="s">
        <v>48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</row>
    <row r="37" spans="1:14" x14ac:dyDescent="0.3">
      <c r="C37" s="4">
        <v>0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4" x14ac:dyDescent="0.3">
      <c r="C38" s="5">
        <v>0</v>
      </c>
      <c r="D38" s="5">
        <v>1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4" x14ac:dyDescent="0.3">
      <c r="A39" s="3"/>
      <c r="B39" s="3" t="s">
        <v>49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3" t="s">
        <v>14</v>
      </c>
      <c r="K39" s="3" t="s">
        <v>15</v>
      </c>
      <c r="L39" s="3" t="s">
        <v>16</v>
      </c>
      <c r="M39" s="3" t="s">
        <v>17</v>
      </c>
      <c r="N39" s="3" t="s">
        <v>50</v>
      </c>
    </row>
    <row r="40" spans="1:14" x14ac:dyDescent="0.3">
      <c r="C40" s="4">
        <v>0</v>
      </c>
      <c r="D40" s="4">
        <v>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 x14ac:dyDescent="0.3"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3">
      <c r="A42" s="3"/>
      <c r="B42" s="3" t="s">
        <v>51</v>
      </c>
      <c r="C42" s="6" t="s">
        <v>19</v>
      </c>
    </row>
    <row r="43" spans="1:14" x14ac:dyDescent="0.3">
      <c r="C43" s="5">
        <v>100</v>
      </c>
    </row>
    <row r="44" spans="1:14" x14ac:dyDescent="0.3">
      <c r="A44" s="3"/>
      <c r="B44" s="3" t="s">
        <v>52</v>
      </c>
      <c r="C44" s="6" t="s">
        <v>19</v>
      </c>
    </row>
    <row r="45" spans="1:14" x14ac:dyDescent="0.3">
      <c r="C45" s="5">
        <v>400</v>
      </c>
    </row>
    <row r="46" spans="1:14" x14ac:dyDescent="0.3">
      <c r="A46" s="3"/>
      <c r="B46" s="3" t="s">
        <v>53</v>
      </c>
      <c r="C46" s="3" t="s">
        <v>43</v>
      </c>
      <c r="D46" s="3" t="s">
        <v>44</v>
      </c>
    </row>
    <row r="47" spans="1:14" x14ac:dyDescent="0.3">
      <c r="C47" s="4">
        <v>1</v>
      </c>
      <c r="D47" s="4">
        <v>0</v>
      </c>
    </row>
    <row r="48" spans="1:14" x14ac:dyDescent="0.3">
      <c r="C48" s="5">
        <v>1</v>
      </c>
      <c r="D48" s="5">
        <v>0</v>
      </c>
    </row>
    <row r="49" spans="1:3" x14ac:dyDescent="0.3">
      <c r="A49" s="3"/>
      <c r="B49" s="3" t="s">
        <v>54</v>
      </c>
      <c r="C49" s="6" t="s">
        <v>19</v>
      </c>
    </row>
    <row r="50" spans="1:3" x14ac:dyDescent="0.3">
      <c r="C50" s="5">
        <v>0</v>
      </c>
    </row>
    <row r="51" spans="1:3" x14ac:dyDescent="0.3">
      <c r="A51" s="3"/>
      <c r="B51" s="3" t="s">
        <v>55</v>
      </c>
      <c r="C51" s="6" t="s">
        <v>19</v>
      </c>
    </row>
    <row r="52" spans="1:3" x14ac:dyDescent="0.3">
      <c r="C52" s="5">
        <v>2000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I1" sqref="I1"/>
    </sheetView>
  </sheetViews>
  <sheetFormatPr defaultRowHeight="14.4" x14ac:dyDescent="0.3"/>
  <cols>
    <col min="9" max="9" width="34.77734375" bestFit="1" customWidth="1"/>
  </cols>
  <sheetData>
    <row r="1" spans="1:24" x14ac:dyDescent="0.3">
      <c r="D1" s="3" t="s">
        <v>6</v>
      </c>
      <c r="E1" s="3" t="s">
        <v>18</v>
      </c>
      <c r="F1" s="3" t="s">
        <v>20</v>
      </c>
      <c r="G1" s="3" t="s">
        <v>21</v>
      </c>
      <c r="H1" s="3" t="s">
        <v>22</v>
      </c>
      <c r="I1" s="3" t="s">
        <v>24</v>
      </c>
      <c r="J1" s="3" t="s">
        <v>26</v>
      </c>
      <c r="K1" s="3" t="s">
        <v>41</v>
      </c>
      <c r="L1" s="3" t="s">
        <v>42</v>
      </c>
      <c r="M1" s="3" t="s">
        <v>45</v>
      </c>
      <c r="N1" s="3" t="s">
        <v>46</v>
      </c>
      <c r="O1" s="3" t="s">
        <v>47</v>
      </c>
      <c r="P1" s="3" t="s">
        <v>48</v>
      </c>
      <c r="Q1" s="3" t="s">
        <v>49</v>
      </c>
      <c r="R1" s="3" t="s">
        <v>51</v>
      </c>
      <c r="S1" s="3" t="s">
        <v>52</v>
      </c>
      <c r="T1" s="3" t="s">
        <v>53</v>
      </c>
      <c r="U1" s="3" t="s">
        <v>54</v>
      </c>
      <c r="V1" s="3" t="s">
        <v>55</v>
      </c>
    </row>
    <row r="2" spans="1:24" x14ac:dyDescent="0.3">
      <c r="A2" s="3" t="s">
        <v>56</v>
      </c>
      <c r="B2" s="3" t="s">
        <v>57</v>
      </c>
      <c r="C2" s="3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59</v>
      </c>
      <c r="X2" s="3" t="s">
        <v>60</v>
      </c>
    </row>
    <row r="3" spans="1:24" x14ac:dyDescent="0.3">
      <c r="A3" s="12" t="s">
        <v>72</v>
      </c>
      <c r="B3" s="12" t="s">
        <v>72</v>
      </c>
      <c r="C3" s="12" t="s">
        <v>73</v>
      </c>
      <c r="D3" s="13">
        <v>1</v>
      </c>
      <c r="E3" s="13">
        <v>16</v>
      </c>
      <c r="F3" s="13">
        <v>1</v>
      </c>
      <c r="G3" s="13">
        <v>58</v>
      </c>
      <c r="H3" s="14" t="s">
        <v>74</v>
      </c>
      <c r="I3" s="14" t="s">
        <v>75</v>
      </c>
      <c r="J3" s="13">
        <v>2</v>
      </c>
      <c r="K3" s="13">
        <v>70000</v>
      </c>
      <c r="L3" s="14" t="s">
        <v>43</v>
      </c>
      <c r="M3" s="13">
        <v>3</v>
      </c>
      <c r="N3" s="13">
        <v>1</v>
      </c>
      <c r="O3" s="13">
        <v>1.58</v>
      </c>
      <c r="P3" s="13">
        <v>2</v>
      </c>
      <c r="Q3" s="13">
        <v>2</v>
      </c>
      <c r="R3" s="13">
        <v>50000</v>
      </c>
      <c r="S3" s="13">
        <v>350</v>
      </c>
      <c r="T3" s="14" t="s">
        <v>43</v>
      </c>
      <c r="U3" s="13">
        <v>5</v>
      </c>
      <c r="V3" s="13">
        <v>10000</v>
      </c>
      <c r="W3" s="13">
        <v>7</v>
      </c>
      <c r="X3" s="14" t="s">
        <v>61</v>
      </c>
    </row>
    <row r="4" spans="1:24" x14ac:dyDescent="0.3">
      <c r="A4" s="12" t="s">
        <v>76</v>
      </c>
      <c r="B4" s="12" t="s">
        <v>76</v>
      </c>
      <c r="C4" s="12" t="s">
        <v>77</v>
      </c>
      <c r="D4" s="13">
        <v>5</v>
      </c>
      <c r="E4" s="13">
        <v>16</v>
      </c>
      <c r="F4" s="13">
        <v>0</v>
      </c>
      <c r="G4" s="13">
        <v>75</v>
      </c>
      <c r="H4" s="14" t="s">
        <v>78</v>
      </c>
      <c r="I4" s="14" t="s">
        <v>79</v>
      </c>
      <c r="J4" s="13">
        <v>2</v>
      </c>
      <c r="K4" s="13">
        <v>200000</v>
      </c>
      <c r="L4" s="14" t="s">
        <v>43</v>
      </c>
      <c r="M4" s="13">
        <v>0</v>
      </c>
      <c r="N4" s="13">
        <v>1</v>
      </c>
      <c r="O4" s="13">
        <v>1.75</v>
      </c>
      <c r="P4" s="13">
        <v>1</v>
      </c>
      <c r="Q4" s="13">
        <v>0</v>
      </c>
      <c r="R4" s="13">
        <v>100000</v>
      </c>
      <c r="S4" s="13">
        <v>2000</v>
      </c>
      <c r="T4" s="14" t="s">
        <v>43</v>
      </c>
      <c r="U4" s="13">
        <v>0</v>
      </c>
      <c r="V4" s="13">
        <v>8000</v>
      </c>
      <c r="W4" s="13">
        <v>7</v>
      </c>
      <c r="X4" s="14" t="s">
        <v>61</v>
      </c>
    </row>
    <row r="5" spans="1:24" x14ac:dyDescent="0.3">
      <c r="A5" s="12" t="s">
        <v>80</v>
      </c>
      <c r="B5" s="12" t="s">
        <v>80</v>
      </c>
      <c r="C5" s="12" t="s">
        <v>81</v>
      </c>
      <c r="D5" s="13">
        <v>1</v>
      </c>
      <c r="E5" s="13">
        <v>15</v>
      </c>
      <c r="F5" s="13">
        <v>5</v>
      </c>
      <c r="G5" s="13">
        <v>55</v>
      </c>
      <c r="H5" s="14" t="s">
        <v>82</v>
      </c>
      <c r="I5" s="14" t="s">
        <v>83</v>
      </c>
      <c r="J5" s="13">
        <v>5</v>
      </c>
      <c r="K5" s="13">
        <v>300000</v>
      </c>
      <c r="L5" s="14" t="s">
        <v>43</v>
      </c>
      <c r="M5" s="13">
        <v>2</v>
      </c>
      <c r="N5" s="13">
        <v>5</v>
      </c>
      <c r="O5" s="13">
        <v>1.71</v>
      </c>
      <c r="P5" s="13">
        <v>0</v>
      </c>
      <c r="Q5" s="13">
        <v>2</v>
      </c>
      <c r="R5" s="13">
        <v>258000</v>
      </c>
      <c r="S5" s="13">
        <v>1600</v>
      </c>
      <c r="T5" s="14" t="s">
        <v>43</v>
      </c>
      <c r="U5" s="13">
        <v>5</v>
      </c>
      <c r="V5" s="13">
        <v>20000</v>
      </c>
      <c r="W5" s="13">
        <v>7</v>
      </c>
      <c r="X5" s="14" t="s">
        <v>61</v>
      </c>
    </row>
    <row r="6" spans="1:24" x14ac:dyDescent="0.3">
      <c r="A6" s="12"/>
      <c r="B6" s="12" t="s">
        <v>84</v>
      </c>
      <c r="C6" s="12" t="s">
        <v>85</v>
      </c>
      <c r="D6" s="13">
        <v>0</v>
      </c>
      <c r="E6" s="13">
        <v>15</v>
      </c>
      <c r="F6" s="13">
        <v>0</v>
      </c>
      <c r="G6" s="13">
        <v>55</v>
      </c>
      <c r="H6" s="14" t="s">
        <v>86</v>
      </c>
      <c r="I6" s="14" t="s">
        <v>87</v>
      </c>
      <c r="J6" s="13">
        <v>2</v>
      </c>
      <c r="K6" s="13">
        <v>50000</v>
      </c>
      <c r="L6" s="14" t="s">
        <v>43</v>
      </c>
      <c r="M6" s="13">
        <v>3</v>
      </c>
      <c r="N6" s="13">
        <v>1</v>
      </c>
      <c r="O6" s="13">
        <v>1.73</v>
      </c>
      <c r="P6" s="13">
        <v>1</v>
      </c>
      <c r="Q6" s="13">
        <v>0</v>
      </c>
      <c r="R6" s="13">
        <v>35000</v>
      </c>
      <c r="S6" s="13">
        <v>262</v>
      </c>
      <c r="T6" s="14" t="s">
        <v>43</v>
      </c>
      <c r="U6" s="13">
        <v>5</v>
      </c>
      <c r="V6" s="13">
        <v>10000</v>
      </c>
      <c r="W6" s="13">
        <v>7</v>
      </c>
      <c r="X6" s="14" t="s">
        <v>61</v>
      </c>
    </row>
    <row r="7" spans="1:24" x14ac:dyDescent="0.3">
      <c r="A7" s="12" t="s">
        <v>88</v>
      </c>
      <c r="B7" s="12" t="s">
        <v>88</v>
      </c>
      <c r="C7" s="12" t="s">
        <v>89</v>
      </c>
      <c r="D7" s="13">
        <v>1</v>
      </c>
      <c r="E7" s="13">
        <v>17</v>
      </c>
      <c r="F7" s="13">
        <v>1</v>
      </c>
      <c r="G7" s="13">
        <v>64</v>
      </c>
      <c r="H7" s="14" t="s">
        <v>90</v>
      </c>
      <c r="I7" s="14" t="s">
        <v>91</v>
      </c>
      <c r="J7" s="13">
        <v>5</v>
      </c>
      <c r="K7" s="13">
        <v>200000</v>
      </c>
      <c r="L7" s="14" t="s">
        <v>44</v>
      </c>
      <c r="M7" s="13">
        <v>4</v>
      </c>
      <c r="N7" s="13">
        <v>2</v>
      </c>
      <c r="O7" s="13">
        <v>1.68</v>
      </c>
      <c r="P7" s="13">
        <v>4</v>
      </c>
      <c r="Q7" s="13">
        <v>0</v>
      </c>
      <c r="R7" s="13">
        <v>50000</v>
      </c>
      <c r="S7" s="13">
        <v>900</v>
      </c>
      <c r="T7" s="14" t="s">
        <v>43</v>
      </c>
      <c r="U7" s="13">
        <v>10</v>
      </c>
      <c r="V7" s="13">
        <v>15000</v>
      </c>
      <c r="W7" s="13">
        <v>7</v>
      </c>
      <c r="X7" s="14" t="s">
        <v>61</v>
      </c>
    </row>
    <row r="8" spans="1:24" x14ac:dyDescent="0.3">
      <c r="A8" s="12" t="s">
        <v>92</v>
      </c>
      <c r="B8" s="12" t="s">
        <v>92</v>
      </c>
      <c r="C8" s="12" t="s">
        <v>93</v>
      </c>
      <c r="D8" s="13">
        <v>1</v>
      </c>
      <c r="E8" s="13">
        <v>15</v>
      </c>
      <c r="F8" s="13">
        <v>0</v>
      </c>
      <c r="G8" s="13">
        <v>45</v>
      </c>
      <c r="H8" s="14" t="s">
        <v>94</v>
      </c>
      <c r="I8" s="14" t="s">
        <v>95</v>
      </c>
      <c r="J8" s="13">
        <v>5</v>
      </c>
      <c r="K8" s="13">
        <v>200</v>
      </c>
      <c r="L8" s="14" t="s">
        <v>44</v>
      </c>
      <c r="M8" s="13">
        <v>0</v>
      </c>
      <c r="N8" s="13">
        <v>0</v>
      </c>
      <c r="O8" s="13">
        <v>1.52</v>
      </c>
      <c r="P8" s="13">
        <v>0</v>
      </c>
      <c r="Q8" s="13">
        <v>1</v>
      </c>
      <c r="R8" s="13">
        <v>150</v>
      </c>
      <c r="S8" s="13">
        <v>1.2</v>
      </c>
      <c r="T8" s="14" t="s">
        <v>44</v>
      </c>
      <c r="U8" s="13">
        <v>2</v>
      </c>
      <c r="V8" s="13">
        <v>2</v>
      </c>
      <c r="W8" s="13">
        <v>7</v>
      </c>
      <c r="X8" s="14" t="s">
        <v>61</v>
      </c>
    </row>
    <row r="9" spans="1:24" x14ac:dyDescent="0.3">
      <c r="A9" s="12" t="s">
        <v>96</v>
      </c>
      <c r="B9" s="12" t="s">
        <v>96</v>
      </c>
      <c r="C9" s="12" t="s">
        <v>97</v>
      </c>
      <c r="D9" s="13">
        <v>5</v>
      </c>
      <c r="E9" s="13">
        <v>16</v>
      </c>
      <c r="F9" s="13">
        <v>2</v>
      </c>
      <c r="G9" s="13">
        <v>73</v>
      </c>
      <c r="H9" s="14" t="s">
        <v>74</v>
      </c>
      <c r="I9" s="14" t="s">
        <v>98</v>
      </c>
      <c r="J9" s="13">
        <v>7</v>
      </c>
      <c r="K9" s="13">
        <v>180000</v>
      </c>
      <c r="L9" s="14" t="s">
        <v>44</v>
      </c>
      <c r="M9" s="13">
        <v>0</v>
      </c>
      <c r="N9" s="13">
        <v>0</v>
      </c>
      <c r="O9" s="13">
        <v>1.7</v>
      </c>
      <c r="P9" s="13">
        <v>1</v>
      </c>
      <c r="Q9" s="13">
        <v>0</v>
      </c>
      <c r="R9" s="13">
        <v>150000</v>
      </c>
      <c r="S9" s="13">
        <v>2000</v>
      </c>
      <c r="T9" s="14" t="s">
        <v>43</v>
      </c>
      <c r="U9" s="13">
        <v>2</v>
      </c>
      <c r="V9" s="13">
        <v>10000</v>
      </c>
      <c r="W9" s="13">
        <v>7</v>
      </c>
      <c r="X9" s="14" t="s">
        <v>61</v>
      </c>
    </row>
    <row r="10" spans="1:24" x14ac:dyDescent="0.3">
      <c r="A10" s="12" t="s">
        <v>99</v>
      </c>
      <c r="B10" s="12" t="s">
        <v>99</v>
      </c>
      <c r="C10" s="12" t="s">
        <v>100</v>
      </c>
      <c r="D10" s="13">
        <v>0</v>
      </c>
      <c r="E10" s="13">
        <v>16</v>
      </c>
      <c r="F10" s="13">
        <v>0</v>
      </c>
      <c r="G10" s="13">
        <v>70</v>
      </c>
      <c r="H10" s="14" t="s">
        <v>101</v>
      </c>
      <c r="I10" s="14" t="s">
        <v>98</v>
      </c>
      <c r="J10" s="13">
        <v>0</v>
      </c>
      <c r="K10" s="13">
        <v>150000</v>
      </c>
      <c r="L10" s="14" t="s">
        <v>44</v>
      </c>
      <c r="M10" s="13">
        <v>2</v>
      </c>
      <c r="N10" s="13">
        <v>0</v>
      </c>
      <c r="O10" s="13">
        <v>1.8</v>
      </c>
      <c r="P10" s="13">
        <v>3</v>
      </c>
      <c r="Q10" s="13">
        <v>1</v>
      </c>
      <c r="R10" s="13">
        <v>50000</v>
      </c>
      <c r="S10" s="13">
        <v>600</v>
      </c>
      <c r="T10" s="14" t="s">
        <v>44</v>
      </c>
      <c r="U10" s="13">
        <v>3</v>
      </c>
      <c r="V10" s="13">
        <v>0</v>
      </c>
      <c r="W10" s="13">
        <v>7</v>
      </c>
      <c r="X10" s="14" t="s">
        <v>61</v>
      </c>
    </row>
    <row r="11" spans="1:24" x14ac:dyDescent="0.3">
      <c r="A11" s="12" t="s">
        <v>102</v>
      </c>
      <c r="B11" s="12" t="s">
        <v>102</v>
      </c>
      <c r="C11" s="12" t="s">
        <v>103</v>
      </c>
      <c r="D11" s="13">
        <v>2</v>
      </c>
      <c r="E11" s="13">
        <v>16</v>
      </c>
      <c r="F11" s="13">
        <v>1</v>
      </c>
      <c r="G11" s="13">
        <v>56</v>
      </c>
      <c r="H11" s="14" t="s">
        <v>78</v>
      </c>
      <c r="I11" s="14" t="s">
        <v>104</v>
      </c>
      <c r="J11" s="13">
        <v>1</v>
      </c>
      <c r="K11" s="13">
        <v>100000</v>
      </c>
      <c r="L11" s="14" t="s">
        <v>44</v>
      </c>
      <c r="M11" s="13">
        <v>1</v>
      </c>
      <c r="N11" s="13">
        <v>0</v>
      </c>
      <c r="O11" s="13">
        <v>1.65</v>
      </c>
      <c r="P11" s="13">
        <v>1</v>
      </c>
      <c r="Q11" s="13">
        <v>2</v>
      </c>
      <c r="R11" s="13">
        <v>200000</v>
      </c>
      <c r="S11" s="13">
        <v>2000</v>
      </c>
      <c r="T11" s="14" t="s">
        <v>43</v>
      </c>
      <c r="U11" s="13">
        <v>2</v>
      </c>
      <c r="V11" s="13">
        <v>20000</v>
      </c>
      <c r="W11" s="13">
        <v>7</v>
      </c>
      <c r="X11" s="14" t="s">
        <v>61</v>
      </c>
    </row>
    <row r="12" spans="1:24" x14ac:dyDescent="0.3">
      <c r="A12" s="12" t="s">
        <v>105</v>
      </c>
      <c r="B12" s="12" t="s">
        <v>105</v>
      </c>
      <c r="C12" s="12" t="s">
        <v>106</v>
      </c>
      <c r="D12" s="13">
        <v>1</v>
      </c>
      <c r="E12" s="13">
        <v>15</v>
      </c>
      <c r="F12" s="13">
        <v>1</v>
      </c>
      <c r="G12" s="13">
        <v>55</v>
      </c>
      <c r="H12" s="14" t="s">
        <v>107</v>
      </c>
      <c r="I12" s="14" t="s">
        <v>108</v>
      </c>
      <c r="J12" s="13">
        <v>4</v>
      </c>
      <c r="K12" s="13">
        <v>50000</v>
      </c>
      <c r="L12" s="14" t="s">
        <v>43</v>
      </c>
      <c r="M12" s="13">
        <v>0</v>
      </c>
      <c r="N12" s="13">
        <v>2</v>
      </c>
      <c r="O12" s="13">
        <v>1.67</v>
      </c>
      <c r="P12" s="13">
        <v>5</v>
      </c>
      <c r="Q12" s="13">
        <v>1</v>
      </c>
      <c r="R12" s="13">
        <v>40000</v>
      </c>
      <c r="S12" s="13">
        <v>158</v>
      </c>
      <c r="T12" s="14" t="s">
        <v>44</v>
      </c>
      <c r="U12" s="13">
        <v>3</v>
      </c>
      <c r="V12" s="13">
        <v>20000</v>
      </c>
      <c r="W12" s="13">
        <v>7</v>
      </c>
      <c r="X12" s="14" t="s">
        <v>61</v>
      </c>
    </row>
    <row r="13" spans="1:24" x14ac:dyDescent="0.3">
      <c r="A13" s="12" t="s">
        <v>109</v>
      </c>
      <c r="B13" s="12" t="s">
        <v>109</v>
      </c>
      <c r="C13" s="12" t="s">
        <v>110</v>
      </c>
      <c r="D13" s="13">
        <v>1</v>
      </c>
      <c r="E13" s="13">
        <v>16</v>
      </c>
      <c r="F13" s="13">
        <v>5</v>
      </c>
      <c r="G13" s="13">
        <v>61</v>
      </c>
      <c r="H13" s="14" t="s">
        <v>111</v>
      </c>
      <c r="I13" s="14" t="s">
        <v>112</v>
      </c>
      <c r="J13" s="13">
        <v>25</v>
      </c>
      <c r="K13" s="13">
        <v>100</v>
      </c>
      <c r="L13" s="14" t="s">
        <v>44</v>
      </c>
      <c r="M13" s="13">
        <v>0</v>
      </c>
      <c r="N13" s="13">
        <v>10</v>
      </c>
      <c r="O13" s="13">
        <v>1.72</v>
      </c>
      <c r="P13" s="13">
        <v>0</v>
      </c>
      <c r="Q13" s="13">
        <v>1</v>
      </c>
      <c r="R13" s="13">
        <v>0</v>
      </c>
      <c r="S13" s="13">
        <v>300</v>
      </c>
      <c r="T13" s="14" t="s">
        <v>43</v>
      </c>
      <c r="U13" s="13">
        <v>3</v>
      </c>
      <c r="V13" s="13">
        <v>8000</v>
      </c>
      <c r="W13" s="13">
        <v>7</v>
      </c>
      <c r="X13" s="14" t="s">
        <v>61</v>
      </c>
    </row>
    <row r="14" spans="1:24" x14ac:dyDescent="0.3">
      <c r="A14" s="12" t="s">
        <v>113</v>
      </c>
      <c r="B14" s="12" t="s">
        <v>113</v>
      </c>
      <c r="C14" s="12" t="s">
        <v>114</v>
      </c>
      <c r="D14" s="13">
        <v>1</v>
      </c>
      <c r="E14" s="13">
        <v>15</v>
      </c>
      <c r="F14" s="13">
        <v>1</v>
      </c>
      <c r="G14" s="13">
        <v>39</v>
      </c>
      <c r="H14" s="14" t="s">
        <v>107</v>
      </c>
      <c r="I14" s="14" t="s">
        <v>115</v>
      </c>
      <c r="J14" s="13">
        <v>3</v>
      </c>
      <c r="K14" s="13">
        <v>50000</v>
      </c>
      <c r="L14" s="14" t="s">
        <v>44</v>
      </c>
      <c r="M14" s="13">
        <v>1</v>
      </c>
      <c r="N14" s="13">
        <v>1</v>
      </c>
      <c r="O14" s="13">
        <v>1.56</v>
      </c>
      <c r="P14" s="13">
        <v>2</v>
      </c>
      <c r="Q14" s="13">
        <v>6</v>
      </c>
      <c r="R14" s="13">
        <v>40000</v>
      </c>
      <c r="S14" s="13">
        <v>178</v>
      </c>
      <c r="T14" s="14" t="s">
        <v>43</v>
      </c>
      <c r="U14" s="13">
        <v>3</v>
      </c>
      <c r="V14" s="13">
        <v>6500</v>
      </c>
      <c r="W14" s="13">
        <v>7</v>
      </c>
      <c r="X14" s="14" t="s">
        <v>61</v>
      </c>
    </row>
    <row r="15" spans="1:24" x14ac:dyDescent="0.3">
      <c r="A15" s="12" t="s">
        <v>116</v>
      </c>
      <c r="B15" s="12" t="s">
        <v>116</v>
      </c>
      <c r="C15" s="12" t="s">
        <v>117</v>
      </c>
      <c r="D15" s="13">
        <v>0</v>
      </c>
      <c r="E15" s="13">
        <v>15</v>
      </c>
      <c r="F15" s="13">
        <v>0</v>
      </c>
      <c r="G15" s="13">
        <v>75</v>
      </c>
      <c r="H15" s="14" t="s">
        <v>107</v>
      </c>
      <c r="I15" s="14" t="s">
        <v>118</v>
      </c>
      <c r="J15" s="13">
        <v>1</v>
      </c>
      <c r="K15" s="13">
        <v>150000</v>
      </c>
      <c r="L15" s="14" t="s">
        <v>44</v>
      </c>
      <c r="M15" s="13">
        <v>0</v>
      </c>
      <c r="N15" s="13">
        <v>0</v>
      </c>
      <c r="O15" s="13">
        <v>1.67</v>
      </c>
      <c r="P15" s="13">
        <v>1</v>
      </c>
      <c r="Q15" s="13">
        <v>1</v>
      </c>
      <c r="R15" s="13">
        <v>15000</v>
      </c>
      <c r="S15" s="13">
        <v>680</v>
      </c>
      <c r="T15" s="14" t="s">
        <v>44</v>
      </c>
      <c r="U15" s="13">
        <v>1</v>
      </c>
      <c r="V15" s="13">
        <v>5000</v>
      </c>
      <c r="W15" s="13">
        <v>7</v>
      </c>
      <c r="X15" s="14" t="s">
        <v>61</v>
      </c>
    </row>
    <row r="16" spans="1:24" x14ac:dyDescent="0.3">
      <c r="A16" s="12" t="s">
        <v>119</v>
      </c>
      <c r="B16" s="12" t="s">
        <v>119</v>
      </c>
      <c r="C16" s="12" t="s">
        <v>120</v>
      </c>
      <c r="D16" s="13">
        <v>1</v>
      </c>
      <c r="E16" s="13">
        <v>16</v>
      </c>
      <c r="F16" s="13">
        <v>1</v>
      </c>
      <c r="G16" s="13">
        <v>52</v>
      </c>
      <c r="H16" s="14" t="s">
        <v>111</v>
      </c>
      <c r="I16" s="14" t="s">
        <v>121</v>
      </c>
      <c r="J16" s="13">
        <v>5</v>
      </c>
      <c r="K16" s="13">
        <v>150</v>
      </c>
      <c r="L16" s="14" t="s">
        <v>44</v>
      </c>
      <c r="M16" s="13">
        <v>1</v>
      </c>
      <c r="N16" s="13">
        <v>4</v>
      </c>
      <c r="O16" s="13">
        <v>1.6</v>
      </c>
      <c r="P16" s="13">
        <v>2</v>
      </c>
      <c r="Q16" s="13">
        <v>1</v>
      </c>
      <c r="R16" s="13">
        <v>100</v>
      </c>
      <c r="S16" s="13">
        <v>1.159</v>
      </c>
      <c r="T16" s="14" t="s">
        <v>43</v>
      </c>
      <c r="U16" s="13">
        <v>1</v>
      </c>
      <c r="V16" s="13">
        <v>20</v>
      </c>
      <c r="W16" s="13">
        <v>7</v>
      </c>
      <c r="X16" s="14" t="s">
        <v>61</v>
      </c>
    </row>
    <row r="17" spans="1:24" x14ac:dyDescent="0.3">
      <c r="A17" s="12" t="s">
        <v>122</v>
      </c>
      <c r="B17" s="12" t="s">
        <v>122</v>
      </c>
      <c r="C17" s="12" t="s">
        <v>123</v>
      </c>
      <c r="D17" s="13">
        <v>1</v>
      </c>
      <c r="E17" s="13">
        <v>16</v>
      </c>
      <c r="F17" s="13">
        <v>2</v>
      </c>
      <c r="G17" s="13">
        <v>50</v>
      </c>
      <c r="H17" s="14" t="s">
        <v>124</v>
      </c>
      <c r="I17" s="14" t="s">
        <v>125</v>
      </c>
      <c r="J17" s="13">
        <v>5</v>
      </c>
      <c r="K17" s="13">
        <v>50000</v>
      </c>
      <c r="L17" s="14" t="s">
        <v>44</v>
      </c>
      <c r="M17" s="13">
        <v>3</v>
      </c>
      <c r="N17" s="13">
        <v>2</v>
      </c>
      <c r="O17" s="13">
        <v>1.65</v>
      </c>
      <c r="P17" s="13">
        <v>3</v>
      </c>
      <c r="Q17" s="13">
        <v>2</v>
      </c>
      <c r="R17" s="13">
        <v>0</v>
      </c>
      <c r="S17" s="13">
        <v>1.07</v>
      </c>
      <c r="T17" s="14" t="s">
        <v>44</v>
      </c>
      <c r="U17" s="13">
        <v>5</v>
      </c>
      <c r="V17" s="13">
        <v>10000</v>
      </c>
      <c r="W17" s="13">
        <v>7</v>
      </c>
      <c r="X17" s="14" t="s">
        <v>61</v>
      </c>
    </row>
    <row r="18" spans="1:24" x14ac:dyDescent="0.3">
      <c r="A18" s="12" t="s">
        <v>126</v>
      </c>
      <c r="B18" s="12" t="s">
        <v>126</v>
      </c>
      <c r="C18" s="12" t="s">
        <v>127</v>
      </c>
      <c r="D18" s="13">
        <v>1</v>
      </c>
      <c r="E18" s="13">
        <v>14</v>
      </c>
      <c r="F18" s="13">
        <v>2</v>
      </c>
      <c r="G18" s="13">
        <v>55</v>
      </c>
      <c r="H18" s="14" t="s">
        <v>128</v>
      </c>
      <c r="I18" s="14" t="s">
        <v>129</v>
      </c>
      <c r="J18" s="13">
        <v>4</v>
      </c>
      <c r="K18" s="13">
        <v>60000</v>
      </c>
      <c r="L18" s="14" t="s">
        <v>44</v>
      </c>
      <c r="M18" s="13">
        <v>2</v>
      </c>
      <c r="N18" s="13">
        <v>3</v>
      </c>
      <c r="O18" s="13">
        <v>1.64</v>
      </c>
      <c r="P18" s="13">
        <v>3</v>
      </c>
      <c r="Q18" s="13">
        <v>1</v>
      </c>
      <c r="R18" s="13">
        <v>0</v>
      </c>
      <c r="S18" s="13">
        <v>200</v>
      </c>
      <c r="T18" s="14" t="s">
        <v>44</v>
      </c>
      <c r="U18" s="13">
        <v>4</v>
      </c>
      <c r="V18" s="13">
        <v>10000</v>
      </c>
      <c r="W18" s="13">
        <v>7</v>
      </c>
      <c r="X18" s="14" t="s">
        <v>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3"/>
  <sheetViews>
    <sheetView showGridLines="0" tabSelected="1" workbookViewId="0">
      <selection activeCell="I14" sqref="I14"/>
    </sheetView>
  </sheetViews>
  <sheetFormatPr defaultRowHeight="14.4" x14ac:dyDescent="0.3"/>
  <cols>
    <col min="2" max="2" width="80.88671875" bestFit="1" customWidth="1"/>
    <col min="3" max="3" width="19.6640625" customWidth="1"/>
    <col min="4" max="4" width="16.44140625" bestFit="1" customWidth="1"/>
    <col min="5" max="5" width="17.6640625" bestFit="1" customWidth="1"/>
    <col min="6" max="6" width="10.33203125" bestFit="1" customWidth="1"/>
    <col min="7" max="7" width="20.88671875" bestFit="1" customWidth="1"/>
  </cols>
  <sheetData>
    <row r="5" spans="1:7" x14ac:dyDescent="0.3">
      <c r="C5" t="s">
        <v>62</v>
      </c>
      <c r="D5" t="s">
        <v>63</v>
      </c>
      <c r="E5" t="s">
        <v>64</v>
      </c>
      <c r="F5" t="s">
        <v>65</v>
      </c>
      <c r="G5" t="s">
        <v>66</v>
      </c>
    </row>
    <row r="6" spans="1:7" x14ac:dyDescent="0.3">
      <c r="A6">
        <v>0</v>
      </c>
      <c r="B6" s="3" t="s">
        <v>6</v>
      </c>
      <c r="C6" s="7">
        <f ca="1">AVERAGE(OFFSET(detailed!$D$3,0,estadistica!$A6,20,1))</f>
        <v>1.375</v>
      </c>
      <c r="D6" s="7">
        <f ca="1">_xlfn.VAR.S(OFFSET(detailed!$D$3,0,estadistica!$A6,20,1))</f>
        <v>2.25</v>
      </c>
      <c r="E6" s="7">
        <f ca="1">SQRT(D6)</f>
        <v>1.5</v>
      </c>
      <c r="F6">
        <f ca="1">_xlfn.MODE.SNGL(OFFSET(detailed!$D$3,0,estadistica!$A6,20,1))</f>
        <v>1</v>
      </c>
      <c r="G6" s="11">
        <f ca="1">E6/ABS(C6)</f>
        <v>1.0909090909090908</v>
      </c>
    </row>
    <row r="7" spans="1:7" x14ac:dyDescent="0.3">
      <c r="A7">
        <f>A6+1</f>
        <v>1</v>
      </c>
      <c r="B7" s="3" t="s">
        <v>18</v>
      </c>
      <c r="C7" s="7">
        <f ca="1">AVERAGE(OFFSET(detailed!$D$3,0,estadistica!$A7,20,1))</f>
        <v>15.5625</v>
      </c>
      <c r="D7" s="7">
        <f ca="1">_xlfn.VAR.S(OFFSET(detailed!$D$3,0,estadistica!$A7,20,1))</f>
        <v>0.52916666666666667</v>
      </c>
      <c r="E7" s="7">
        <f t="shared" ref="E7:E9" ca="1" si="0">SQRT(D7)</f>
        <v>0.72743842809317316</v>
      </c>
      <c r="F7">
        <f ca="1">_xlfn.MODE.SNGL(OFFSET(detailed!$D$3,0,estadistica!$A7,20,1))</f>
        <v>16</v>
      </c>
      <c r="G7" s="11">
        <f t="shared" ref="G7:G9" ca="1" si="1">E7/ABS(C7)</f>
        <v>4.6743031524059321E-2</v>
      </c>
    </row>
    <row r="8" spans="1:7" x14ac:dyDescent="0.3">
      <c r="A8">
        <f t="shared" ref="A8:A24" si="2">A7+1</f>
        <v>2</v>
      </c>
      <c r="B8" s="3" t="s">
        <v>20</v>
      </c>
      <c r="C8" s="7">
        <f ca="1">AVERAGE(OFFSET(detailed!$D$3,0,estadistica!$A8,20,1))</f>
        <v>1.375</v>
      </c>
      <c r="D8" s="7">
        <f ca="1">_xlfn.VAR.S(OFFSET(detailed!$D$3,0,estadistica!$A8,20,1))</f>
        <v>2.5166666666666666</v>
      </c>
      <c r="E8" s="7">
        <f t="shared" ca="1" si="0"/>
        <v>1.5864005379054391</v>
      </c>
      <c r="F8">
        <f ca="1">_xlfn.MODE.SNGL(OFFSET(detailed!$D$3,0,estadistica!$A8,20,1))</f>
        <v>1</v>
      </c>
      <c r="G8" s="11">
        <f t="shared" ca="1" si="1"/>
        <v>1.1537458457494103</v>
      </c>
    </row>
    <row r="9" spans="1:7" x14ac:dyDescent="0.3">
      <c r="A9">
        <f t="shared" si="2"/>
        <v>3</v>
      </c>
      <c r="B9" s="3" t="s">
        <v>21</v>
      </c>
      <c r="C9" s="7">
        <f ca="1">AVERAGE(OFFSET(detailed!$D$3,0,estadistica!$A9,20,1))</f>
        <v>58.625</v>
      </c>
      <c r="D9" s="7">
        <f ca="1">_xlfn.VAR.S(OFFSET(detailed!$D$3,0,estadistica!$A9,20,1))</f>
        <v>110.38333333333334</v>
      </c>
      <c r="E9" s="7">
        <f t="shared" ca="1" si="0"/>
        <v>10.506347287870001</v>
      </c>
      <c r="F9">
        <f ca="1">_xlfn.MODE.SNGL(OFFSET(detailed!$D$3,0,estadistica!$A9,20,1))</f>
        <v>55</v>
      </c>
      <c r="G9" s="11">
        <f t="shared" ca="1" si="1"/>
        <v>0.17921274691462688</v>
      </c>
    </row>
    <row r="10" spans="1:7" x14ac:dyDescent="0.3">
      <c r="A10">
        <f t="shared" si="2"/>
        <v>4</v>
      </c>
      <c r="B10" s="3" t="s">
        <v>22</v>
      </c>
      <c r="C10" s="7"/>
      <c r="D10" s="7"/>
      <c r="E10" s="7"/>
      <c r="G10" s="11"/>
    </row>
    <row r="11" spans="1:7" x14ac:dyDescent="0.3">
      <c r="A11">
        <f t="shared" si="2"/>
        <v>5</v>
      </c>
      <c r="B11" s="3" t="s">
        <v>24</v>
      </c>
      <c r="C11" s="7"/>
      <c r="D11" s="7"/>
      <c r="E11" s="7"/>
      <c r="G11" s="11"/>
    </row>
    <row r="12" spans="1:7" x14ac:dyDescent="0.3">
      <c r="A12">
        <f t="shared" si="2"/>
        <v>6</v>
      </c>
      <c r="B12" s="3" t="s">
        <v>26</v>
      </c>
      <c r="C12" s="7">
        <f ca="1">AVERAGE(OFFSET(detailed!$D$3,0,estadistica!$A12,20,1))</f>
        <v>4.75</v>
      </c>
      <c r="D12" s="7">
        <f ca="1">_xlfn.VAR.S(OFFSET(detailed!$D$3,0,estadistica!$A12,20,1))</f>
        <v>32.866666666666667</v>
      </c>
      <c r="E12" s="7">
        <f t="shared" ref="E12:E13" ca="1" si="3">SQRT(D12)</f>
        <v>5.7329457233316514</v>
      </c>
      <c r="F12">
        <f ca="1">_xlfn.MODE.SNGL(OFFSET(detailed!$D$3,0,estadistica!$A12,20,1))</f>
        <v>5</v>
      </c>
      <c r="G12" s="11">
        <f t="shared" ref="G12:G13" ca="1" si="4">E12/ABS(C12)</f>
        <v>1.206935941754032</v>
      </c>
    </row>
    <row r="13" spans="1:7" x14ac:dyDescent="0.3">
      <c r="A13">
        <f t="shared" si="2"/>
        <v>7</v>
      </c>
      <c r="B13" s="3" t="s">
        <v>41</v>
      </c>
      <c r="C13" s="15">
        <f ca="1">AVERAGE(OFFSET(detailed!$D$3,0,estadistica!$A13,20,1))</f>
        <v>100653.125</v>
      </c>
      <c r="D13" s="15">
        <f ca="1">_xlfn.VAR.S(OFFSET(detailed!$D$3,0,estadistica!$A13,20,1))</f>
        <v>7586883156.25</v>
      </c>
      <c r="E13" s="15">
        <f t="shared" ca="1" si="3"/>
        <v>87102.71612441256</v>
      </c>
      <c r="F13" s="15">
        <f ca="1">_xlfn.MODE.SNGL(OFFSET(detailed!$D$3,0,estadistica!$A13,20,1))</f>
        <v>50000</v>
      </c>
      <c r="G13" s="11">
        <f t="shared" ca="1" si="4"/>
        <v>0.86537517960234778</v>
      </c>
    </row>
    <row r="14" spans="1:7" x14ac:dyDescent="0.3">
      <c r="A14">
        <f t="shared" si="2"/>
        <v>8</v>
      </c>
      <c r="B14" s="3" t="s">
        <v>42</v>
      </c>
      <c r="C14" s="7">
        <f ca="1">COUNTIF(OFFSET(detailed!$D$3,0,estadistica!$A14,20,1),"=Sí")/20</f>
        <v>0.25</v>
      </c>
      <c r="D14" s="7"/>
      <c r="E14" s="7"/>
      <c r="G14" s="11"/>
    </row>
    <row r="15" spans="1:7" x14ac:dyDescent="0.3">
      <c r="A15">
        <f t="shared" si="2"/>
        <v>9</v>
      </c>
      <c r="B15" s="3" t="s">
        <v>45</v>
      </c>
      <c r="C15" s="7">
        <f ca="1">AVERAGE(OFFSET(detailed!$D$3,0,estadistica!$A15,20,1))</f>
        <v>1.375</v>
      </c>
      <c r="D15" s="7">
        <f ca="1">_xlfn.VAR.S(OFFSET(detailed!$D$3,0,estadistica!$A15,20,1))</f>
        <v>1.85</v>
      </c>
      <c r="E15" s="7">
        <f t="shared" ref="E15:E21" ca="1" si="5">SQRT(D15)</f>
        <v>1.3601470508735443</v>
      </c>
      <c r="F15">
        <f ca="1">_xlfn.MODE.SNGL(OFFSET(detailed!$D$3,0,estadistica!$A15,20,1))</f>
        <v>0</v>
      </c>
      <c r="G15" s="11">
        <f t="shared" ref="G15:G21" ca="1" si="6">E15/ABS(C15)</f>
        <v>0.98919785518075942</v>
      </c>
    </row>
    <row r="16" spans="1:7" x14ac:dyDescent="0.3">
      <c r="A16">
        <f t="shared" si="2"/>
        <v>10</v>
      </c>
      <c r="B16" s="3" t="s">
        <v>46</v>
      </c>
      <c r="C16" s="7">
        <f ca="1">AVERAGE(OFFSET(detailed!$D$3,0,estadistica!$A16,20,1))</f>
        <v>2</v>
      </c>
      <c r="D16" s="7">
        <f ca="1">_xlfn.VAR.S(OFFSET(detailed!$D$3,0,estadistica!$A16,20,1))</f>
        <v>6.8</v>
      </c>
      <c r="E16" s="7">
        <f t="shared" ca="1" si="5"/>
        <v>2.6076809620810595</v>
      </c>
      <c r="F16">
        <f ca="1">_xlfn.MODE.SNGL(OFFSET(detailed!$D$3,0,estadistica!$A16,20,1))</f>
        <v>0</v>
      </c>
      <c r="G16" s="11">
        <f t="shared" ca="1" si="6"/>
        <v>1.3038404810405297</v>
      </c>
    </row>
    <row r="17" spans="1:7" x14ac:dyDescent="0.3">
      <c r="A17">
        <f t="shared" si="2"/>
        <v>11</v>
      </c>
      <c r="B17" s="3" t="s">
        <v>47</v>
      </c>
      <c r="C17" s="7">
        <f ca="1">AVERAGE(OFFSET(detailed!$D$3,0,estadistica!$A17,20,1))</f>
        <v>1.6643749999999997</v>
      </c>
      <c r="D17" s="7">
        <f ca="1">_xlfn.VAR.S(OFFSET(detailed!$D$3,0,estadistica!$A17,20,1))</f>
        <v>5.3862499999999987E-3</v>
      </c>
      <c r="E17" s="7">
        <f t="shared" ca="1" si="5"/>
        <v>7.3391075751756074E-2</v>
      </c>
      <c r="F17">
        <f ca="1">_xlfn.MODE.SNGL(OFFSET(detailed!$D$3,0,estadistica!$A17,20,1))</f>
        <v>1.65</v>
      </c>
      <c r="G17" s="11">
        <f t="shared" ca="1" si="6"/>
        <v>4.4095276456180901E-2</v>
      </c>
    </row>
    <row r="18" spans="1:7" x14ac:dyDescent="0.3">
      <c r="A18">
        <f t="shared" si="2"/>
        <v>12</v>
      </c>
      <c r="B18" s="3" t="s">
        <v>48</v>
      </c>
      <c r="C18" s="7">
        <f ca="1">AVERAGE(OFFSET(detailed!$D$3,0,estadistica!$A18,20,1))</f>
        <v>1.8125</v>
      </c>
      <c r="D18" s="7">
        <f ca="1">_xlfn.VAR.S(OFFSET(detailed!$D$3,0,estadistica!$A18,20,1))</f>
        <v>2.1625000000000001</v>
      </c>
      <c r="E18" s="7">
        <f t="shared" ca="1" si="5"/>
        <v>1.4705441169852742</v>
      </c>
      <c r="F18">
        <f ca="1">_xlfn.MODE.SNGL(OFFSET(detailed!$D$3,0,estadistica!$A18,20,1))</f>
        <v>1</v>
      </c>
      <c r="G18" s="11">
        <f t="shared" ca="1" si="6"/>
        <v>0.81133468523325469</v>
      </c>
    </row>
    <row r="19" spans="1:7" x14ac:dyDescent="0.3">
      <c r="A19">
        <f t="shared" si="2"/>
        <v>13</v>
      </c>
      <c r="B19" s="3" t="s">
        <v>49</v>
      </c>
      <c r="C19" s="7">
        <f ca="1">AVERAGE(OFFSET(detailed!$D$3,0,estadistica!$A19,20,1))</f>
        <v>1.3125</v>
      </c>
      <c r="D19" s="7">
        <f ca="1">_xlfn.VAR.S(OFFSET(detailed!$D$3,0,estadistica!$A19,20,1))</f>
        <v>2.0958333333333332</v>
      </c>
      <c r="E19" s="7">
        <f t="shared" ca="1" si="5"/>
        <v>1.4476993242152645</v>
      </c>
      <c r="F19">
        <f ca="1">_xlfn.MODE.SNGL(OFFSET(detailed!$D$3,0,estadistica!$A19,20,1))</f>
        <v>1</v>
      </c>
      <c r="G19" s="11">
        <f t="shared" ca="1" si="6"/>
        <v>1.1030090089259157</v>
      </c>
    </row>
    <row r="20" spans="1:7" x14ac:dyDescent="0.3">
      <c r="A20">
        <f t="shared" si="2"/>
        <v>14</v>
      </c>
      <c r="B20" s="3" t="s">
        <v>51</v>
      </c>
      <c r="C20" s="15">
        <f ca="1">AVERAGE(OFFSET(detailed!$D$3,0,estadistica!$A20,20,1))</f>
        <v>61765.625</v>
      </c>
      <c r="D20" s="15">
        <f ca="1">_xlfn.VAR.S(OFFSET(detailed!$D$3,0,estadistica!$A20,20,1))</f>
        <v>6011610239.583333</v>
      </c>
      <c r="E20" s="15">
        <f t="shared" ca="1" si="5"/>
        <v>77534.574478637165</v>
      </c>
      <c r="F20" s="15">
        <f ca="1">_xlfn.MODE.SNGL(OFFSET(detailed!$D$3,0,estadistica!$A20,20,1))</f>
        <v>50000</v>
      </c>
      <c r="G20" s="11">
        <f t="shared" ca="1" si="6"/>
        <v>1.2553030019308826</v>
      </c>
    </row>
    <row r="21" spans="1:7" x14ac:dyDescent="0.3">
      <c r="A21">
        <f t="shared" si="2"/>
        <v>15</v>
      </c>
      <c r="B21" s="3" t="s">
        <v>52</v>
      </c>
      <c r="C21" s="7">
        <f ca="1">AVERAGE(OFFSET(detailed!$D$3,0,estadistica!$A21,20,1))</f>
        <v>701.96431250000001</v>
      </c>
      <c r="D21" s="7">
        <f ca="1">_xlfn.VAR.S(OFFSET(detailed!$D$3,0,estadistica!$A21,20,1))</f>
        <v>579075.57278689591</v>
      </c>
      <c r="E21" s="7">
        <f t="shared" ca="1" si="5"/>
        <v>760.97015236269021</v>
      </c>
      <c r="F21">
        <f ca="1">_xlfn.MODE.SNGL(OFFSET(detailed!$D$3,0,estadistica!$A21,20,1))</f>
        <v>2000</v>
      </c>
      <c r="G21" s="11">
        <f t="shared" ca="1" si="6"/>
        <v>1.0840581761949475</v>
      </c>
    </row>
    <row r="22" spans="1:7" x14ac:dyDescent="0.3">
      <c r="A22">
        <f t="shared" si="2"/>
        <v>16</v>
      </c>
      <c r="B22" s="3" t="s">
        <v>53</v>
      </c>
      <c r="C22" s="7">
        <f ca="1">COUNTIF(OFFSET(detailed!$D$3,0,estadistica!$A22,20,1),"=Sí")/20</f>
        <v>0.5</v>
      </c>
      <c r="D22" s="7"/>
      <c r="E22" s="7"/>
      <c r="G22" s="11"/>
    </row>
    <row r="23" spans="1:7" x14ac:dyDescent="0.3">
      <c r="A23">
        <f t="shared" si="2"/>
        <v>17</v>
      </c>
      <c r="B23" s="3" t="s">
        <v>54</v>
      </c>
      <c r="C23" s="7">
        <f ca="1">AVERAGE(OFFSET(detailed!$D$3,0,estadistica!$A23,20,1))</f>
        <v>3.375</v>
      </c>
      <c r="D23" s="7">
        <f ca="1">_xlfn.VAR.S(OFFSET(detailed!$D$3,0,estadistica!$A23,20,1))</f>
        <v>5.583333333333333</v>
      </c>
      <c r="E23" s="7">
        <f t="shared" ref="E23:E24" ca="1" si="7">SQRT(D23)</f>
        <v>2.3629078131263039</v>
      </c>
      <c r="F23">
        <f ca="1">_xlfn.MODE.SNGL(OFFSET(detailed!$D$3,0,estadistica!$A23,20,1))</f>
        <v>5</v>
      </c>
      <c r="G23" s="11">
        <f t="shared" ref="G23:G24" ca="1" si="8">E23/ABS(C23)</f>
        <v>0.70012083351890486</v>
      </c>
    </row>
    <row r="24" spans="1:7" x14ac:dyDescent="0.3">
      <c r="A24">
        <f t="shared" si="2"/>
        <v>18</v>
      </c>
      <c r="B24" s="3" t="s">
        <v>55</v>
      </c>
      <c r="C24" s="15">
        <f ca="1">AVERAGE(OFFSET(detailed!$D$3,0,estadistica!$A24,20,1))</f>
        <v>9532.625</v>
      </c>
      <c r="D24" s="15">
        <f ca="1">_xlfn.VAR.S(OFFSET(detailed!$D$3,0,estadistica!$A24,20,1))</f>
        <v>44421024.916666664</v>
      </c>
      <c r="E24" s="15">
        <f t="shared" ca="1" si="7"/>
        <v>6664.9099706347624</v>
      </c>
      <c r="F24" s="15">
        <f ca="1">_xlfn.MODE.SNGL(OFFSET(detailed!$D$3,0,estadistica!$A24,20,1))</f>
        <v>10000</v>
      </c>
      <c r="G24" s="11">
        <f t="shared" ca="1" si="8"/>
        <v>0.69916837918566632</v>
      </c>
    </row>
    <row r="28" spans="1:7" x14ac:dyDescent="0.3">
      <c r="C28" t="s">
        <v>67</v>
      </c>
      <c r="D28" s="9">
        <v>3</v>
      </c>
    </row>
    <row r="29" spans="1:7" x14ac:dyDescent="0.3">
      <c r="C29" t="s">
        <v>67</v>
      </c>
      <c r="D29" s="10">
        <v>11</v>
      </c>
    </row>
    <row r="30" spans="1:7" ht="29.4" customHeight="1" x14ac:dyDescent="0.3">
      <c r="C30" s="8" t="s">
        <v>68</v>
      </c>
      <c r="D30" s="11">
        <f ca="1">CORREL(OFFSET(detailed!$D$3,0,$D$28,20,1),OFFSET(detailed!$D$3,0,$D$29,20,1))</f>
        <v>0.69913476649483863</v>
      </c>
    </row>
    <row r="33" spans="3:7" x14ac:dyDescent="0.3">
      <c r="C33" t="s">
        <v>71</v>
      </c>
      <c r="D33" t="s">
        <v>69</v>
      </c>
      <c r="E33" t="s">
        <v>69</v>
      </c>
      <c r="F33" t="s">
        <v>70</v>
      </c>
      <c r="G33" t="s">
        <v>70</v>
      </c>
    </row>
    <row r="34" spans="3:7" x14ac:dyDescent="0.3">
      <c r="C34">
        <v>0</v>
      </c>
      <c r="D34">
        <f ca="1">OFFSET(detailed!$D3,0,$D$28)</f>
        <v>58</v>
      </c>
      <c r="E34">
        <f ca="1">OFFSET(detailed!$D3,0,$D$29)</f>
        <v>1.58</v>
      </c>
      <c r="F34">
        <f ca="1">IF(D34="","",OFFSET($C$6,$D$28,0))</f>
        <v>58.625</v>
      </c>
      <c r="G34">
        <f ca="1">IF(E34="","",OFFSET($C$6,$D$29,0))</f>
        <v>1.6643749999999997</v>
      </c>
    </row>
    <row r="35" spans="3:7" x14ac:dyDescent="0.3">
      <c r="C35">
        <f>C34+1</f>
        <v>1</v>
      </c>
      <c r="D35">
        <f ca="1">OFFSET(detailed!$D4,0,$D$28)</f>
        <v>75</v>
      </c>
      <c r="E35">
        <f ca="1">OFFSET(detailed!$D4,0,$D$29)</f>
        <v>1.75</v>
      </c>
      <c r="F35">
        <f ca="1">IF(D35="","",OFFSET($C$6,$D$28,0))</f>
        <v>58.625</v>
      </c>
      <c r="G35">
        <f ca="1">IF(E35="","",OFFSET($C$6,$D$29,0))</f>
        <v>1.6643749999999997</v>
      </c>
    </row>
    <row r="36" spans="3:7" x14ac:dyDescent="0.3">
      <c r="C36">
        <f>C35+1</f>
        <v>2</v>
      </c>
      <c r="D36">
        <f ca="1">OFFSET(detailed!$D5,0,$D$28)</f>
        <v>55</v>
      </c>
      <c r="E36">
        <f ca="1">OFFSET(detailed!$D5,0,$D$29)</f>
        <v>1.71</v>
      </c>
      <c r="F36">
        <f ca="1">IF(D36="","",OFFSET($C$6,$D$28,0))</f>
        <v>58.625</v>
      </c>
      <c r="G36">
        <f ca="1">IF(E36="","",OFFSET($C$6,$D$29,0))</f>
        <v>1.6643749999999997</v>
      </c>
    </row>
    <row r="37" spans="3:7" x14ac:dyDescent="0.3">
      <c r="C37">
        <f>C36+1</f>
        <v>3</v>
      </c>
      <c r="D37">
        <f ca="1">OFFSET(detailed!$D6,0,$D$28)</f>
        <v>55</v>
      </c>
      <c r="E37">
        <f ca="1">OFFSET(detailed!$D6,0,$D$29)</f>
        <v>1.73</v>
      </c>
      <c r="F37">
        <f ca="1">IF(D37="","",OFFSET($C$6,$D$28,0))</f>
        <v>58.625</v>
      </c>
      <c r="G37">
        <f ca="1">IF(E37="","",OFFSET($C$6,$D$29,0))</f>
        <v>1.6643749999999997</v>
      </c>
    </row>
    <row r="38" spans="3:7" x14ac:dyDescent="0.3">
      <c r="C38">
        <f>C37+1</f>
        <v>4</v>
      </c>
      <c r="D38">
        <f ca="1">OFFSET(detailed!$D7,0,$D$28)</f>
        <v>64</v>
      </c>
      <c r="E38">
        <f ca="1">OFFSET(detailed!$D7,0,$D$29)</f>
        <v>1.68</v>
      </c>
      <c r="F38">
        <f ca="1">IF(D38="","",OFFSET($C$6,$D$28,0))</f>
        <v>58.625</v>
      </c>
      <c r="G38">
        <f ca="1">IF(E38="","",OFFSET($C$6,$D$29,0))</f>
        <v>1.6643749999999997</v>
      </c>
    </row>
    <row r="39" spans="3:7" x14ac:dyDescent="0.3">
      <c r="C39">
        <f>C38+1</f>
        <v>5</v>
      </c>
      <c r="D39">
        <f ca="1">OFFSET(detailed!$D8,0,$D$28)</f>
        <v>45</v>
      </c>
      <c r="E39">
        <f ca="1">OFFSET(detailed!$D8,0,$D$29)</f>
        <v>1.52</v>
      </c>
      <c r="F39">
        <f ca="1">IF(D39="","",OFFSET($C$6,$D$28,0))</f>
        <v>58.625</v>
      </c>
      <c r="G39">
        <f ca="1">IF(E39="","",OFFSET($C$6,$D$29,0))</f>
        <v>1.6643749999999997</v>
      </c>
    </row>
    <row r="40" spans="3:7" x14ac:dyDescent="0.3">
      <c r="C40">
        <f>C39+1</f>
        <v>6</v>
      </c>
      <c r="D40">
        <f ca="1">OFFSET(detailed!$D9,0,$D$28)</f>
        <v>73</v>
      </c>
      <c r="E40">
        <f ca="1">OFFSET(detailed!$D9,0,$D$29)</f>
        <v>1.7</v>
      </c>
      <c r="F40">
        <f ca="1">IF(D40="","",OFFSET($C$6,$D$28,0))</f>
        <v>58.625</v>
      </c>
      <c r="G40">
        <f ca="1">IF(E40="","",OFFSET($C$6,$D$29,0))</f>
        <v>1.6643749999999997</v>
      </c>
    </row>
    <row r="41" spans="3:7" x14ac:dyDescent="0.3">
      <c r="C41">
        <f>C40+1</f>
        <v>7</v>
      </c>
      <c r="D41">
        <f ca="1">OFFSET(detailed!$D10,0,$D$28)</f>
        <v>70</v>
      </c>
      <c r="E41">
        <f ca="1">OFFSET(detailed!$D10,0,$D$29)</f>
        <v>1.8</v>
      </c>
      <c r="F41">
        <f ca="1">IF(D41="","",OFFSET($C$6,$D$28,0))</f>
        <v>58.625</v>
      </c>
      <c r="G41">
        <f ca="1">IF(E41="","",OFFSET($C$6,$D$29,0))</f>
        <v>1.6643749999999997</v>
      </c>
    </row>
    <row r="42" spans="3:7" x14ac:dyDescent="0.3">
      <c r="C42">
        <f>C41+1</f>
        <v>8</v>
      </c>
      <c r="D42">
        <f ca="1">OFFSET(detailed!$D11,0,$D$28)</f>
        <v>56</v>
      </c>
      <c r="E42">
        <f ca="1">OFFSET(detailed!$D11,0,$D$29)</f>
        <v>1.65</v>
      </c>
      <c r="F42">
        <f ca="1">IF(D42="","",OFFSET($C$6,$D$28,0))</f>
        <v>58.625</v>
      </c>
      <c r="G42">
        <f ca="1">IF(E42="","",OFFSET($C$6,$D$29,0))</f>
        <v>1.6643749999999997</v>
      </c>
    </row>
    <row r="43" spans="3:7" x14ac:dyDescent="0.3">
      <c r="C43">
        <f>C42+1</f>
        <v>9</v>
      </c>
      <c r="D43">
        <f ca="1">OFFSET(detailed!$D12,0,$D$28)</f>
        <v>55</v>
      </c>
      <c r="E43">
        <f ca="1">OFFSET(detailed!$D12,0,$D$29)</f>
        <v>1.67</v>
      </c>
      <c r="F43">
        <f ca="1">IF(D43="","",OFFSET($C$6,$D$28,0))</f>
        <v>58.625</v>
      </c>
      <c r="G43">
        <f ca="1">IF(E43="","",OFFSET($C$6,$D$29,0))</f>
        <v>1.6643749999999997</v>
      </c>
    </row>
    <row r="44" spans="3:7" x14ac:dyDescent="0.3">
      <c r="C44">
        <f>C43+1</f>
        <v>10</v>
      </c>
      <c r="D44">
        <f ca="1">OFFSET(detailed!$D13,0,$D$28)</f>
        <v>61</v>
      </c>
      <c r="E44">
        <f ca="1">OFFSET(detailed!$D13,0,$D$29)</f>
        <v>1.72</v>
      </c>
      <c r="F44">
        <f ca="1">IF(D44="","",OFFSET($C$6,$D$28,0))</f>
        <v>58.625</v>
      </c>
      <c r="G44">
        <f ca="1">IF(E44="","",OFFSET($C$6,$D$29,0))</f>
        <v>1.6643749999999997</v>
      </c>
    </row>
    <row r="45" spans="3:7" x14ac:dyDescent="0.3">
      <c r="C45">
        <f>C44+1</f>
        <v>11</v>
      </c>
      <c r="D45">
        <f ca="1">OFFSET(detailed!$D14,0,$D$28)</f>
        <v>39</v>
      </c>
      <c r="E45">
        <f ca="1">OFFSET(detailed!$D14,0,$D$29)</f>
        <v>1.56</v>
      </c>
      <c r="F45">
        <f ca="1">IF(D45="","",OFFSET($C$6,$D$28,0))</f>
        <v>58.625</v>
      </c>
      <c r="G45">
        <f ca="1">IF(E45="","",OFFSET($C$6,$D$29,0))</f>
        <v>1.6643749999999997</v>
      </c>
    </row>
    <row r="46" spans="3:7" x14ac:dyDescent="0.3">
      <c r="C46">
        <f>C45+1</f>
        <v>12</v>
      </c>
      <c r="D46">
        <f ca="1">OFFSET(detailed!$D15,0,$D$28)</f>
        <v>75</v>
      </c>
      <c r="E46">
        <f ca="1">OFFSET(detailed!$D15,0,$D$29)</f>
        <v>1.67</v>
      </c>
      <c r="F46">
        <f ca="1">IF(D46="","",OFFSET($C$6,$D$28,0))</f>
        <v>58.625</v>
      </c>
      <c r="G46">
        <f ca="1">IF(E46="","",OFFSET($C$6,$D$29,0))</f>
        <v>1.6643749999999997</v>
      </c>
    </row>
    <row r="47" spans="3:7" x14ac:dyDescent="0.3">
      <c r="C47">
        <f>C46+1</f>
        <v>13</v>
      </c>
      <c r="D47">
        <f ca="1">OFFSET(detailed!$D16,0,$D$28)</f>
        <v>52</v>
      </c>
      <c r="E47">
        <f ca="1">OFFSET(detailed!$D16,0,$D$29)</f>
        <v>1.6</v>
      </c>
      <c r="F47">
        <f ca="1">IF(D47="","",OFFSET($C$6,$D$28,0))</f>
        <v>58.625</v>
      </c>
      <c r="G47">
        <f ca="1">IF(E47="","",OFFSET($C$6,$D$29,0))</f>
        <v>1.6643749999999997</v>
      </c>
    </row>
    <row r="48" spans="3:7" x14ac:dyDescent="0.3">
      <c r="C48">
        <f>C47+1</f>
        <v>14</v>
      </c>
      <c r="D48">
        <f ca="1">OFFSET(detailed!$D17,0,$D$28)</f>
        <v>50</v>
      </c>
      <c r="E48">
        <f ca="1">OFFSET(detailed!$D17,0,$D$29)</f>
        <v>1.65</v>
      </c>
      <c r="F48">
        <f ca="1">IF(D48="","",OFFSET($C$6,$D$28,0))</f>
        <v>58.625</v>
      </c>
      <c r="G48">
        <f ca="1">IF(E48="","",OFFSET($C$6,$D$29,0))</f>
        <v>1.6643749999999997</v>
      </c>
    </row>
    <row r="49" spans="3:7" x14ac:dyDescent="0.3">
      <c r="C49">
        <f>C48+1</f>
        <v>15</v>
      </c>
      <c r="D49">
        <f ca="1">OFFSET(detailed!$D18,0,$D$28)</f>
        <v>55</v>
      </c>
      <c r="E49">
        <f ca="1">OFFSET(detailed!$D18,0,$D$29)</f>
        <v>1.64</v>
      </c>
      <c r="F49">
        <f ca="1">IF(D49="","",OFFSET($C$6,$D$28,0))</f>
        <v>58.625</v>
      </c>
      <c r="G49">
        <f ca="1">IF(E49="","",OFFSET($C$6,$D$29,0))</f>
        <v>1.6643749999999997</v>
      </c>
    </row>
    <row r="50" spans="3:7" x14ac:dyDescent="0.3">
      <c r="C50">
        <f>C49+1</f>
        <v>16</v>
      </c>
      <c r="D50">
        <f ca="1">OFFSET(detailed!$D19,0,$D$28)</f>
        <v>0</v>
      </c>
      <c r="E50">
        <f ca="1">OFFSET(detailed!$D19,0,$D$29)</f>
        <v>0</v>
      </c>
      <c r="F50">
        <f ca="1">IF(D50="","",OFFSET($C$6,$D$28,0))</f>
        <v>58.625</v>
      </c>
      <c r="G50">
        <f ca="1">IF(E50="","",OFFSET($C$6,$D$29,0))</f>
        <v>1.6643749999999997</v>
      </c>
    </row>
    <row r="51" spans="3:7" x14ac:dyDescent="0.3">
      <c r="C51">
        <f>C50+1</f>
        <v>17</v>
      </c>
      <c r="D51">
        <f ca="1">OFFSET(detailed!$D20,0,$D$28)</f>
        <v>0</v>
      </c>
      <c r="E51">
        <f ca="1">OFFSET(detailed!$D20,0,$D$29)</f>
        <v>0</v>
      </c>
      <c r="F51">
        <f ca="1">IF(D51="","",OFFSET($C$6,$D$28,0))</f>
        <v>58.625</v>
      </c>
      <c r="G51">
        <f ca="1">IF(E51="","",OFFSET($C$6,$D$29,0))</f>
        <v>1.6643749999999997</v>
      </c>
    </row>
    <row r="52" spans="3:7" x14ac:dyDescent="0.3">
      <c r="C52">
        <f>C51+1</f>
        <v>18</v>
      </c>
      <c r="D52">
        <f ca="1">OFFSET(detailed!$D21,0,$D$28)</f>
        <v>0</v>
      </c>
      <c r="E52">
        <f ca="1">OFFSET(detailed!$D21,0,$D$29)</f>
        <v>0</v>
      </c>
      <c r="F52">
        <f ca="1">IF(D52="","",OFFSET($C$6,$D$28,0))</f>
        <v>58.625</v>
      </c>
      <c r="G52">
        <f ca="1">IF(E52="","",OFFSET($C$6,$D$29,0))</f>
        <v>1.6643749999999997</v>
      </c>
    </row>
    <row r="53" spans="3:7" x14ac:dyDescent="0.3">
      <c r="C53">
        <f>C52+1</f>
        <v>19</v>
      </c>
      <c r="D53">
        <f ca="1">OFFSET(detailed!$D22,0,$D$28)</f>
        <v>0</v>
      </c>
      <c r="E53">
        <f ca="1">OFFSET(detailed!$D22,0,$D$29)</f>
        <v>0</v>
      </c>
      <c r="F53">
        <f ca="1">IF(D53="","",OFFSET($C$6,$D$28,0))</f>
        <v>58.625</v>
      </c>
      <c r="G53">
        <f ca="1">IF(E53="","",OFFSET($C$6,$D$29,0))</f>
        <v>1.6643749999999997</v>
      </c>
    </row>
  </sheetData>
  <autoFilter ref="C33:G33">
    <sortState ref="C34:G53">
      <sortCondition ref="D33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Conozcmonos</vt:lpstr>
      <vt:lpstr>detailed</vt:lpstr>
      <vt:lpstr>estadistica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Andrea Romeo</cp:lastModifiedBy>
  <dcterms:created xsi:type="dcterms:W3CDTF">2016-06-20T03:38:15Z</dcterms:created>
  <dcterms:modified xsi:type="dcterms:W3CDTF">2016-06-20T18:32:22Z</dcterms:modified>
  <cp:category/>
</cp:coreProperties>
</file>